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90"/>
  </bookViews>
  <sheets>
    <sheet name="Лист1" sheetId="1" r:id="rId1"/>
    <sheet name="Лист2" sheetId="2" state="hidden" r:id="rId2"/>
  </sheets>
  <calcPr calcId="125725"/>
</workbook>
</file>

<file path=xl/calcChain.xml><?xml version="1.0" encoding="utf-8"?>
<calcChain xmlns="http://schemas.openxmlformats.org/spreadsheetml/2006/main">
  <c r="P38" i="1"/>
  <c r="P37" s="1"/>
  <c r="P36" s="1"/>
  <c r="P27" s="1"/>
  <c r="P30"/>
  <c r="P29" s="1"/>
  <c r="P28" s="1"/>
  <c r="Q34"/>
  <c r="P34"/>
  <c r="R71" l="1"/>
  <c r="R70" s="1"/>
  <c r="Q71"/>
  <c r="Q70" s="1"/>
  <c r="R16"/>
  <c r="R15" s="1"/>
  <c r="R14" s="1"/>
  <c r="Q16"/>
  <c r="Q15" s="1"/>
  <c r="Q14" s="1"/>
  <c r="P16"/>
  <c r="P15" s="1"/>
  <c r="P14" s="1"/>
  <c r="P60"/>
  <c r="P58" s="1"/>
  <c r="R80" l="1"/>
  <c r="Q80"/>
  <c r="P80"/>
  <c r="R79"/>
  <c r="Q79"/>
  <c r="P79"/>
  <c r="R78"/>
  <c r="Q78"/>
  <c r="P78"/>
  <c r="R54" l="1"/>
  <c r="Q54"/>
  <c r="P54"/>
  <c r="R55"/>
  <c r="Q55"/>
  <c r="P55"/>
  <c r="R56"/>
  <c r="Q56"/>
  <c r="P56"/>
  <c r="R60"/>
  <c r="R59" s="1"/>
  <c r="Q60"/>
  <c r="Q58" s="1"/>
  <c r="P65"/>
  <c r="R65"/>
  <c r="Q65"/>
  <c r="Q66"/>
  <c r="P66"/>
  <c r="R66"/>
  <c r="R67"/>
  <c r="Q67"/>
  <c r="P67"/>
  <c r="P69"/>
  <c r="P70"/>
  <c r="P71"/>
  <c r="R75"/>
  <c r="R74" s="1"/>
  <c r="Q75"/>
  <c r="Q74" s="1"/>
  <c r="P75"/>
  <c r="P74" s="1"/>
  <c r="P18"/>
  <c r="P13" s="1"/>
  <c r="P19"/>
  <c r="P20"/>
  <c r="Q18"/>
  <c r="Q13" s="1"/>
  <c r="Q19"/>
  <c r="Q20"/>
  <c r="R18"/>
  <c r="R13" s="1"/>
  <c r="R19"/>
  <c r="R20"/>
  <c r="R23"/>
  <c r="R24"/>
  <c r="R25"/>
  <c r="Q23"/>
  <c r="Q22" s="1"/>
  <c r="Q24"/>
  <c r="Q25"/>
  <c r="R58" l="1"/>
  <c r="P59"/>
  <c r="Q73"/>
  <c r="P73"/>
  <c r="P53" s="1"/>
  <c r="Q59"/>
  <c r="R27"/>
  <c r="R32"/>
  <c r="R33"/>
  <c r="R34"/>
  <c r="Q27"/>
  <c r="Q32"/>
  <c r="Q33"/>
  <c r="P41"/>
  <c r="P42"/>
  <c r="P43"/>
  <c r="Q41"/>
  <c r="Q42"/>
  <c r="R41"/>
  <c r="R42"/>
  <c r="R43"/>
  <c r="Q43"/>
  <c r="P49"/>
  <c r="P50"/>
  <c r="P51"/>
  <c r="R45"/>
  <c r="Q45"/>
  <c r="Q46"/>
  <c r="R46"/>
  <c r="R47"/>
  <c r="Q47"/>
  <c r="P47"/>
  <c r="P45"/>
  <c r="P46"/>
  <c r="P32"/>
  <c r="P33"/>
  <c r="P23"/>
  <c r="P22" s="1"/>
  <c r="P24"/>
  <c r="P25"/>
  <c r="P40" l="1"/>
  <c r="P11" s="1"/>
  <c r="P12" s="1"/>
  <c r="R69"/>
  <c r="Q69"/>
  <c r="Q53" s="1"/>
  <c r="R73"/>
  <c r="R22"/>
  <c r="R40"/>
  <c r="Q40"/>
  <c r="Q11" l="1"/>
  <c r="Q12" s="1"/>
  <c r="P82"/>
  <c r="R53"/>
  <c r="R11" s="1"/>
  <c r="R12" s="1"/>
  <c r="R82" l="1"/>
  <c r="Q82"/>
</calcChain>
</file>

<file path=xl/sharedStrings.xml><?xml version="1.0" encoding="utf-8"?>
<sst xmlns="http://schemas.openxmlformats.org/spreadsheetml/2006/main" count="145" uniqueCount="67">
  <si>
    <t>Наименование</t>
  </si>
  <si>
    <t>ЦСР</t>
  </si>
  <si>
    <t>РЗ</t>
  </si>
  <si>
    <t>ПР</t>
  </si>
  <si>
    <t>ВР</t>
  </si>
  <si>
    <t>6700000000</t>
  </si>
  <si>
    <t>Глава муниципального образования</t>
  </si>
  <si>
    <t>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</si>
  <si>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</si>
  <si>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</si>
  <si>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</si>
  <si>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</si>
  <si>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</si>
  <si>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</si>
  <si>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</si>
  <si>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трансферты</t>
  </si>
  <si>
    <t>540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</si>
  <si>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</si>
  <si>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</si>
  <si>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</si>
  <si>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</si>
  <si>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</si>
  <si>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</si>
  <si>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</si>
  <si>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</si>
  <si>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</si>
  <si>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</si>
  <si>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</si>
  <si>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Меры поддержки добровольных народных дружин</t>
  </si>
  <si>
    <t>Другие вопросы в области национальной безопасности и правоохранительной деятельности</t>
  </si>
  <si>
    <t>Содержание и ремонт, капитальный ремонт автомобильных дорог общего пользования и искусственных сооружений на них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</si>
  <si>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</si>
  <si>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</si>
  <si>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</si>
  <si>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</si>
  <si>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</si>
  <si>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КУЛЬТУРА, КИНЕМАТОГРАФИЯ</t>
  </si>
  <si>
    <t>Культура</t>
  </si>
  <si>
    <t>Членские взносы в Совет (ассоциацию) муниципальных образований</t>
  </si>
  <si>
    <t>к решению Совета депутатов</t>
  </si>
  <si>
    <t>Черкасского совета</t>
  </si>
  <si>
    <t>Повышение заработной платы работников муниципальных учреждений культуры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</si>
  <si>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</si>
  <si>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(руб.)</t>
  </si>
  <si>
    <t>Комплексы процессных мероприятий</t>
  </si>
  <si>
    <t xml:space="preserve">Другие общегосударственные вопросы </t>
  </si>
  <si>
    <t>Комплексы процессных мероприятий "Благоустройство территории Черкасского сельсовета"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</si>
  <si>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</si>
  <si>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Приложение № 6</t>
  </si>
  <si>
    <t>РАСПРЕДЕЛЕНИЕ БЮДЖЕТНЫХ АССИГНОВАНИЙ БЮДЖЕТА ПОСЕЛЕНИЯ ПО ЦЕЛЕВЫМ СТАТЬЯМ (МУНИЦИПАЛЬНЫМ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</si>
  <si>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Комплекс процессных мепроприятий "Обеспечение реализации программы"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</si>
  <si>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</si>
  <si>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мепроприятий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</si>
  <si>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</si>
  <si>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"Развитие дорожного хозяйства"</t>
  </si>
  <si>
    <t>Мероприятия по благоустройству территории муниципального образования поселения</t>
  </si>
  <si>
    <t>Комплекс процессных мероприятий "Развитие культуры"</t>
  </si>
  <si>
    <t>Мероприятия, направленные на развитие культуры на территории муниципального образования поселения</t>
  </si>
  <si>
    <t>Другие вопросы в области национальной экономики</t>
  </si>
  <si>
    <t>ИТОГО</t>
  </si>
  <si>
    <t>х</t>
  </si>
  <si>
    <t>Предоставление пенсии за выслугу лет муниципальным служащим</t>
  </si>
  <si>
    <t>Центральный аппарат</t>
  </si>
  <si>
    <t>Аппарат контрольно-счетного органа</t>
  </si>
  <si>
    <t>Подготовка проектов межевания земельных участков и проведение кадастровых работ</t>
  </si>
  <si>
    <t>67403L5990</t>
  </si>
  <si>
    <t>от 21 декабря 2023 года № 155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</si>
</sst>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00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7">
    <xf numFmtId="0" fontId="0" fillId="0" borderId="0" xfId="0"/>
    <xf numFmtId="0" fontId="0" fillId="0" borderId="0" xfId="0"/>
    <xf numFmtId="0" fontId="2" fillId="0" borderId="6" xfId="1" applyNumberFormat="1" applyFont="1" applyBorder="1" applyProtection="1">
      <protection hidden="1"/>
    </xf>
    <xf numFmtId="0" fontId="4" fillId="0" borderId="0" xfId="0" applyFont="1"/>
    <xf numFmtId="166" fontId="5" fillId="0" borderId="2" xfId="1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166" fontId="3" fillId="0" borderId="2" xfId="1" applyNumberFormat="1" applyFont="1" applyFill="1" applyBorder="1" applyAlignment="1" applyProtection="1">
      <protection hidden="1"/>
    </xf>
    <xf numFmtId="165" fontId="3" fillId="0" borderId="4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5" fillId="0" borderId="6" xfId="1" applyNumberFormat="1" applyFont="1" applyFill="1" applyBorder="1" applyProtection="1">
      <protection hidden="1"/>
    </xf>
    <xf numFmtId="0" fontId="7" fillId="0" borderId="0" xfId="2" applyNumberFormat="1" applyFont="1" applyFill="1" applyAlignment="1" applyProtection="1">
      <protection hidden="1"/>
    </xf>
    <xf numFmtId="0" fontId="5" fillId="0" borderId="0" xfId="2" applyFill="1" applyProtection="1">
      <protection hidden="1"/>
    </xf>
    <xf numFmtId="164" fontId="7" fillId="0" borderId="0" xfId="2" applyNumberFormat="1" applyFont="1" applyFill="1" applyAlignment="1" applyProtection="1">
      <protection hidden="1"/>
    </xf>
    <xf numFmtId="0" fontId="2" fillId="0" borderId="0" xfId="2" applyNumberFormat="1" applyFont="1" applyFill="1" applyAlignment="1" applyProtection="1">
      <alignment vertical="distributed"/>
      <protection hidden="1"/>
    </xf>
    <xf numFmtId="167" fontId="3" fillId="0" borderId="2" xfId="1" applyNumberFormat="1" applyFont="1" applyFill="1" applyBorder="1" applyAlignment="1" applyProtection="1">
      <alignment horizontal="left"/>
      <protection hidden="1"/>
    </xf>
    <xf numFmtId="167" fontId="5" fillId="0" borderId="2" xfId="1" applyNumberFormat="1" applyFont="1" applyFill="1" applyBorder="1" applyAlignment="1" applyProtection="1">
      <alignment horizontal="left"/>
      <protection hidden="1"/>
    </xf>
    <xf numFmtId="165" fontId="5" fillId="0" borderId="4" xfId="1" applyNumberFormat="1" applyFont="1" applyFill="1" applyBorder="1" applyAlignment="1" applyProtection="1">
      <alignment horizontal="left"/>
      <protection hidden="1"/>
    </xf>
    <xf numFmtId="165" fontId="3" fillId="0" borderId="4" xfId="1" applyNumberFormat="1" applyFont="1" applyFill="1" applyBorder="1" applyAlignment="1" applyProtection="1">
      <alignment horizontal="left"/>
      <protection hidden="1"/>
    </xf>
    <xf numFmtId="164" fontId="5" fillId="0" borderId="19" xfId="1" applyNumberFormat="1" applyFont="1" applyFill="1" applyBorder="1" applyAlignment="1" applyProtection="1">
      <protection hidden="1"/>
    </xf>
    <xf numFmtId="164" fontId="3" fillId="0" borderId="19" xfId="1" applyNumberFormat="1" applyFont="1" applyFill="1" applyBorder="1" applyAlignment="1" applyProtection="1">
      <protection hidden="1"/>
    </xf>
    <xf numFmtId="167" fontId="5" fillId="0" borderId="4" xfId="1" applyNumberFormat="1" applyFont="1" applyFill="1" applyBorder="1" applyAlignment="1" applyProtection="1">
      <alignment horizontal="left"/>
      <protection hidden="1"/>
    </xf>
    <xf numFmtId="0" fontId="0" fillId="0" borderId="20" xfId="0" applyBorder="1"/>
    <xf numFmtId="4" fontId="6" fillId="0" borderId="22" xfId="1" applyNumberFormat="1" applyFont="1" applyFill="1" applyBorder="1" applyAlignment="1" applyProtection="1">
      <protection hidden="1"/>
    </xf>
    <xf numFmtId="4" fontId="6" fillId="0" borderId="21" xfId="1" applyNumberFormat="1" applyFont="1" applyFill="1" applyBorder="1" applyAlignment="1" applyProtection="1">
      <protection hidden="1"/>
    </xf>
    <xf numFmtId="0" fontId="2" fillId="0" borderId="23" xfId="1" applyNumberFormat="1" applyFont="1" applyFill="1" applyBorder="1" applyAlignment="1" applyProtection="1">
      <alignment wrapText="1"/>
      <protection hidden="1"/>
    </xf>
    <xf numFmtId="0" fontId="2" fillId="0" borderId="24" xfId="1" applyNumberFormat="1" applyFont="1" applyFill="1" applyBorder="1" applyAlignment="1" applyProtection="1">
      <alignment wrapText="1"/>
      <protection hidden="1"/>
    </xf>
    <xf numFmtId="0" fontId="8" fillId="0" borderId="0" xfId="0" applyFont="1"/>
    <xf numFmtId="0" fontId="2" fillId="0" borderId="6" xfId="1" applyNumberFormat="1" applyFont="1" applyFill="1" applyBorder="1" applyProtection="1">
      <protection hidden="1"/>
    </xf>
    <xf numFmtId="166" fontId="2" fillId="0" borderId="2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19" xfId="1" applyNumberFormat="1" applyFont="1" applyFill="1" applyBorder="1" applyAlignment="1" applyProtection="1">
      <protection hidden="1"/>
    </xf>
    <xf numFmtId="166" fontId="2" fillId="0" borderId="8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67" fontId="2" fillId="0" borderId="25" xfId="1" applyNumberFormat="1" applyFont="1" applyFill="1" applyBorder="1" applyAlignment="1" applyProtection="1">
      <alignment horizontal="left"/>
      <protection hidden="1"/>
    </xf>
    <xf numFmtId="166" fontId="2" fillId="0" borderId="25" xfId="1" applyNumberFormat="1" applyFont="1" applyFill="1" applyBorder="1" applyAlignment="1" applyProtection="1">
      <protection hidden="1"/>
    </xf>
    <xf numFmtId="164" fontId="2" fillId="0" borderId="25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alignment horizontal="left"/>
      <protection hidden="1"/>
    </xf>
    <xf numFmtId="167" fontId="3" fillId="0" borderId="4" xfId="1" applyNumberFormat="1" applyFont="1" applyFill="1" applyBorder="1" applyAlignment="1" applyProtection="1">
      <alignment horizontal="left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5" fillId="0" borderId="27" xfId="1" applyNumberFormat="1" applyFont="1" applyFill="1" applyBorder="1" applyProtection="1">
      <protection hidden="1"/>
    </xf>
    <xf numFmtId="167" fontId="2" fillId="0" borderId="9" xfId="1" applyNumberFormat="1" applyFont="1" applyFill="1" applyBorder="1" applyAlignment="1" applyProtection="1">
      <protection hidden="1"/>
    </xf>
    <xf numFmtId="0" fontId="2" fillId="0" borderId="16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2" fillId="0" borderId="21" xfId="1" applyNumberFormat="1" applyFont="1" applyFill="1" applyBorder="1" applyAlignment="1" applyProtection="1">
      <protection hidden="1"/>
    </xf>
    <xf numFmtId="0" fontId="2" fillId="0" borderId="21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Border="1"/>
    <xf numFmtId="0" fontId="0" fillId="0" borderId="0" xfId="0" applyBorder="1"/>
    <xf numFmtId="0" fontId="4" fillId="0" borderId="16" xfId="0" applyFont="1" applyBorder="1" applyAlignment="1">
      <alignment horizontal="right"/>
    </xf>
    <xf numFmtId="164" fontId="2" fillId="0" borderId="30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165" fontId="2" fillId="0" borderId="4" xfId="1" applyNumberFormat="1" applyFont="1" applyFill="1" applyBorder="1" applyAlignment="1" applyProtection="1">
      <alignment horizontal="left"/>
      <protection hidden="1"/>
    </xf>
    <xf numFmtId="165" fontId="2" fillId="0" borderId="9" xfId="1" applyNumberFormat="1" applyFont="1" applyFill="1" applyBorder="1" applyAlignment="1" applyProtection="1">
      <alignment horizontal="left"/>
      <protection hidden="1"/>
    </xf>
    <xf numFmtId="165" fontId="2" fillId="0" borderId="26" xfId="1" applyNumberFormat="1" applyFont="1" applyFill="1" applyBorder="1" applyAlignment="1" applyProtection="1">
      <alignment horizontal="left"/>
      <protection hidden="1"/>
    </xf>
    <xf numFmtId="0" fontId="2" fillId="0" borderId="28" xfId="1" applyFont="1" applyBorder="1" applyAlignment="1" applyProtection="1">
      <alignment horizontal="center"/>
      <protection hidden="1"/>
    </xf>
    <xf numFmtId="0" fontId="2" fillId="0" borderId="29" xfId="1" applyFont="1" applyBorder="1" applyAlignment="1" applyProtection="1">
      <alignment horizont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2" fillId="0" borderId="11" xfId="1" applyNumberFormat="1" applyFont="1" applyFill="1" applyBorder="1" applyAlignment="1" applyProtection="1">
      <alignment wrapText="1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2" xfId="1" applyNumberFormat="1" applyFont="1" applyFill="1" applyBorder="1" applyAlignment="1" applyProtection="1">
      <alignment wrapText="1"/>
      <protection hidden="1"/>
    </xf>
    <xf numFmtId="0" fontId="2" fillId="0" borderId="26" xfId="1" applyNumberFormat="1" applyFont="1" applyFill="1" applyBorder="1" applyAlignment="1" applyProtection="1">
      <alignment wrapText="1"/>
      <protection hidden="1"/>
    </xf>
    <xf numFmtId="0" fontId="2" fillId="0" borderId="25" xfId="1" applyNumberFormat="1" applyFont="1" applyFill="1" applyBorder="1" applyAlignment="1" applyProtection="1">
      <alignment wrapText="1"/>
      <protection hidden="1"/>
    </xf>
    <xf numFmtId="0" fontId="5" fillId="0" borderId="7" xfId="1" applyNumberFormat="1" applyFont="1" applyFill="1" applyBorder="1" applyAlignment="1" applyProtection="1">
      <alignment wrapText="1"/>
      <protection hidden="1"/>
    </xf>
    <xf numFmtId="0" fontId="5" fillId="0" borderId="6" xfId="1" applyNumberFormat="1" applyFont="1" applyFill="1" applyBorder="1" applyAlignment="1" applyProtection="1">
      <alignment wrapText="1"/>
      <protection hidden="1"/>
    </xf>
    <xf numFmtId="0" fontId="5" fillId="0" borderId="6" xfId="1" applyNumberFormat="1" applyFont="1" applyFill="1" applyBorder="1" applyAlignment="1" applyProtection="1">
      <alignment horizontal="left" wrapText="1"/>
      <protection hidden="1"/>
    </xf>
    <xf numFmtId="0" fontId="5" fillId="0" borderId="3" xfId="1" applyNumberFormat="1" applyFont="1" applyFill="1" applyBorder="1" applyAlignment="1" applyProtection="1">
      <alignment horizontal="left" wrapText="1"/>
      <protection hidden="1"/>
    </xf>
    <xf numFmtId="0" fontId="5" fillId="0" borderId="5" xfId="1" applyNumberFormat="1" applyFont="1" applyFill="1" applyBorder="1" applyAlignment="1" applyProtection="1">
      <alignment horizontal="left" wrapText="1"/>
      <protection hidden="1"/>
    </xf>
    <xf numFmtId="0" fontId="2" fillId="0" borderId="6" xfId="1" applyNumberFormat="1" applyFont="1" applyFill="1" applyBorder="1" applyAlignment="1" applyProtection="1">
      <alignment horizontal="left" wrapText="1"/>
      <protection hidden="1"/>
    </xf>
    <xf numFmtId="0" fontId="2" fillId="0" borderId="3" xfId="1" applyNumberFormat="1" applyFont="1" applyFill="1" applyBorder="1" applyAlignment="1" applyProtection="1">
      <alignment horizontal="left" wrapText="1"/>
      <protection hidden="1"/>
    </xf>
    <xf numFmtId="0" fontId="2" fillId="0" borderId="5" xfId="1" applyNumberFormat="1" applyFont="1" applyFill="1" applyBorder="1" applyAlignment="1" applyProtection="1">
      <alignment horizontal="left" wrapText="1"/>
      <protection hidden="1"/>
    </xf>
    <xf numFmtId="0" fontId="3" fillId="0" borderId="3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5" fillId="0" borderId="7" xfId="1" applyNumberFormat="1" applyFont="1" applyFill="1" applyBorder="1" applyAlignment="1" applyProtection="1">
      <alignment horizontal="left" wrapText="1"/>
      <protection hidden="1"/>
    </xf>
    <xf numFmtId="0" fontId="5" fillId="0" borderId="4" xfId="1" applyNumberFormat="1" applyFont="1" applyFill="1" applyBorder="1" applyAlignment="1" applyProtection="1">
      <alignment horizontal="left" wrapText="1"/>
      <protection hidden="1"/>
    </xf>
    <xf numFmtId="0" fontId="5" fillId="0" borderId="3" xfId="1" applyNumberFormat="1" applyFont="1" applyFill="1" applyBorder="1" applyAlignment="1" applyProtection="1">
      <alignment wrapText="1"/>
      <protection hidden="1"/>
    </xf>
    <xf numFmtId="0" fontId="5" fillId="0" borderId="5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horizontal="left" wrapText="1"/>
      <protection hidden="1"/>
    </xf>
    <xf numFmtId="0" fontId="3" fillId="0" borderId="3" xfId="1" applyNumberFormat="1" applyFont="1" applyFill="1" applyBorder="1" applyAlignment="1" applyProtection="1">
      <alignment horizontal="left" wrapText="1"/>
      <protection hidden="1"/>
    </xf>
    <xf numFmtId="0" fontId="3" fillId="0" borderId="5" xfId="1" applyNumberFormat="1" applyFont="1" applyFill="1" applyBorder="1" applyAlignment="1" applyProtection="1">
      <alignment horizontal="left" wrapText="1"/>
      <protection hidden="1"/>
    </xf>
    <xf numFmtId="0" fontId="2" fillId="0" borderId="0" xfId="2" applyNumberFormat="1" applyFont="1" applyFill="1" applyAlignment="1" applyProtection="1">
      <alignment horizontal="center" vertical="distributed"/>
      <protection hidden="1"/>
    </xf>
    <xf numFmtId="0" fontId="6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7" xfId="1" applyNumberFormat="1" applyFont="1" applyFill="1" applyBorder="1" applyAlignment="1" applyProtection="1">
      <alignment horizontal="center" vertical="center"/>
      <protection hidden="1"/>
    </xf>
    <xf numFmtId="0" fontId="6" fillId="0" borderId="12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horizontal="center" vertical="center"/>
      <protection hidden="1"/>
    </xf>
    <xf numFmtId="0" fontId="6" fillId="0" borderId="15" xfId="1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2"/>
  <sheetViews>
    <sheetView showGridLines="0" tabSelected="1" topLeftCell="A45" zoomScaleNormal="100" workbookViewId="0">
      <selection activeCell="P48" sqref="P48"/>
    </sheetView>
  </sheetViews>
  <sheetFormatPr defaultRowHeight="15"/>
  <cols>
    <col min="1" max="1" width="1.85546875" style="1" customWidth="1"/>
    <col min="2" max="2" width="0.7109375" style="3" customWidth="1"/>
    <col min="3" max="3" width="1.42578125" style="3" customWidth="1"/>
    <col min="4" max="6" width="9.140625" style="3"/>
    <col min="7" max="7" width="5.28515625" style="3" customWidth="1"/>
    <col min="8" max="11" width="9.140625" style="3" hidden="1" customWidth="1"/>
    <col min="12" max="12" width="12.85546875" style="3" customWidth="1"/>
    <col min="13" max="13" width="6.42578125" style="3" customWidth="1"/>
    <col min="14" max="14" width="6.7109375" style="3" customWidth="1"/>
    <col min="15" max="15" width="7.28515625" style="3" customWidth="1"/>
    <col min="16" max="18" width="14.28515625" style="3" customWidth="1"/>
    <col min="19" max="19" width="14.28515625" customWidth="1"/>
  </cols>
  <sheetData>
    <row r="1" spans="1:21">
      <c r="Q1" s="11" t="s">
        <v>48</v>
      </c>
      <c r="R1" s="12"/>
    </row>
    <row r="2" spans="1:21" s="1" customForma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" t="s">
        <v>39</v>
      </c>
      <c r="R2" s="12"/>
    </row>
    <row r="3" spans="1:21" s="1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1" t="s">
        <v>40</v>
      </c>
      <c r="R3" s="12"/>
    </row>
    <row r="4" spans="1:21" s="1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3" t="s">
        <v>66</v>
      </c>
      <c r="R4" s="12"/>
    </row>
    <row r="5" spans="1:21" s="1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3"/>
      <c r="R5" s="12"/>
    </row>
    <row r="6" spans="1:21" s="1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1" s="1" customFormat="1" ht="51" customHeight="1">
      <c r="A7" s="86" t="s">
        <v>49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14"/>
      <c r="T7" s="14"/>
      <c r="U7" s="14"/>
    </row>
    <row r="8" spans="1:21" ht="15.75" thickBot="1">
      <c r="R8" s="50" t="s">
        <v>43</v>
      </c>
    </row>
    <row r="9" spans="1:21" ht="15.75" customHeight="1" thickBot="1">
      <c r="B9" s="91" t="s">
        <v>0</v>
      </c>
      <c r="C9" s="92"/>
      <c r="D9" s="92"/>
      <c r="E9" s="92"/>
      <c r="F9" s="92"/>
      <c r="G9" s="92"/>
      <c r="H9" s="92"/>
      <c r="I9" s="92"/>
      <c r="J9" s="92"/>
      <c r="K9" s="93"/>
      <c r="L9" s="60" t="s">
        <v>1</v>
      </c>
      <c r="M9" s="60" t="s">
        <v>2</v>
      </c>
      <c r="N9" s="60" t="s">
        <v>3</v>
      </c>
      <c r="O9" s="60" t="s">
        <v>4</v>
      </c>
      <c r="P9" s="89">
        <v>2023</v>
      </c>
      <c r="Q9" s="90">
        <v>2024</v>
      </c>
      <c r="R9" s="87">
        <v>2025</v>
      </c>
    </row>
    <row r="10" spans="1:21" ht="8.25" customHeight="1" thickBot="1">
      <c r="B10" s="94"/>
      <c r="C10" s="95"/>
      <c r="D10" s="95"/>
      <c r="E10" s="95"/>
      <c r="F10" s="95"/>
      <c r="G10" s="95"/>
      <c r="H10" s="95"/>
      <c r="I10" s="95"/>
      <c r="J10" s="95"/>
      <c r="K10" s="96"/>
      <c r="L10" s="60"/>
      <c r="M10" s="60"/>
      <c r="N10" s="60"/>
      <c r="O10" s="60"/>
      <c r="P10" s="89"/>
      <c r="Q10" s="90"/>
      <c r="R10" s="88"/>
      <c r="S10" s="49"/>
    </row>
    <row r="11" spans="1:21" s="27" customFormat="1" ht="103.5" customHeight="1">
      <c r="B11" s="63" t="s">
        <v>51</v>
      </c>
      <c r="C11" s="63"/>
      <c r="D11" s="63"/>
      <c r="E11" s="63"/>
      <c r="F11" s="63"/>
      <c r="G11" s="63"/>
      <c r="H11" s="63"/>
      <c r="I11" s="63"/>
      <c r="J11" s="63"/>
      <c r="K11" s="64"/>
      <c r="L11" s="43" t="s">
        <v>5</v>
      </c>
      <c r="M11" s="32">
        <v>0</v>
      </c>
      <c r="N11" s="32">
        <v>0</v>
      </c>
      <c r="O11" s="56">
        <v>0</v>
      </c>
      <c r="P11" s="33">
        <f>P13+P22+P27+P53++P40</f>
        <v>16031032.169999998</v>
      </c>
      <c r="Q11" s="33">
        <f>Q13+Q22+Q27+Q53++Q40</f>
        <v>13895200</v>
      </c>
      <c r="R11" s="51">
        <f>R13+R22+R27+R53++R40</f>
        <v>14169400</v>
      </c>
      <c r="S11" s="48"/>
    </row>
    <row r="12" spans="1:21" s="27" customFormat="1" ht="40.5" customHeight="1">
      <c r="B12" s="74" t="s">
        <v>44</v>
      </c>
      <c r="C12" s="75"/>
      <c r="D12" s="75"/>
      <c r="E12" s="75"/>
      <c r="F12" s="75"/>
      <c r="G12" s="76"/>
      <c r="H12" s="25"/>
      <c r="I12" s="25"/>
      <c r="J12" s="25"/>
      <c r="K12" s="26"/>
      <c r="L12" s="34">
        <v>6740000000</v>
      </c>
      <c r="M12" s="35">
        <v>0</v>
      </c>
      <c r="N12" s="35">
        <v>0</v>
      </c>
      <c r="O12" s="57">
        <v>0</v>
      </c>
      <c r="P12" s="36">
        <f>P11</f>
        <v>16031032.169999998</v>
      </c>
      <c r="Q12" s="36">
        <f t="shared" ref="Q12:R12" si="0">Q11</f>
        <v>13895200</v>
      </c>
      <c r="R12" s="31">
        <f t="shared" si="0"/>
        <v>14169400</v>
      </c>
    </row>
    <row r="13" spans="1:21" s="27" customFormat="1" ht="33.75" customHeight="1">
      <c r="B13" s="28"/>
      <c r="C13" s="65" t="s">
        <v>52</v>
      </c>
      <c r="D13" s="65"/>
      <c r="E13" s="65"/>
      <c r="F13" s="65"/>
      <c r="G13" s="65"/>
      <c r="H13" s="65"/>
      <c r="I13" s="65"/>
      <c r="J13" s="65"/>
      <c r="K13" s="66"/>
      <c r="L13" s="37">
        <v>6740100000</v>
      </c>
      <c r="M13" s="29">
        <v>0</v>
      </c>
      <c r="N13" s="29">
        <v>0</v>
      </c>
      <c r="O13" s="55">
        <v>0</v>
      </c>
      <c r="P13" s="30">
        <f>P18+P14</f>
        <v>403250</v>
      </c>
      <c r="Q13" s="30">
        <f>Q18+Q14</f>
        <v>415000</v>
      </c>
      <c r="R13" s="31">
        <f>R18+R14</f>
        <v>415000</v>
      </c>
    </row>
    <row r="14" spans="1:21" ht="33" customHeight="1">
      <c r="B14" s="69" t="s">
        <v>28</v>
      </c>
      <c r="C14" s="69"/>
      <c r="D14" s="69"/>
      <c r="E14" s="69"/>
      <c r="F14" s="69"/>
      <c r="G14" s="69"/>
      <c r="H14" s="69"/>
      <c r="I14" s="69"/>
      <c r="J14" s="69"/>
      <c r="K14" s="70"/>
      <c r="L14" s="16">
        <v>6740120040</v>
      </c>
      <c r="M14" s="4">
        <v>0</v>
      </c>
      <c r="N14" s="4">
        <v>0</v>
      </c>
      <c r="O14" s="5" t="s">
        <v>7</v>
      </c>
      <c r="P14" s="6">
        <f t="shared" ref="P14:R16" si="1">P15</f>
        <v>3250</v>
      </c>
      <c r="Q14" s="6">
        <f t="shared" si="1"/>
        <v>15000</v>
      </c>
      <c r="R14" s="19">
        <f t="shared" si="1"/>
        <v>15000</v>
      </c>
    </row>
    <row r="15" spans="1:21" ht="38.25" customHeight="1">
      <c r="B15" s="61" t="s">
        <v>26</v>
      </c>
      <c r="C15" s="61"/>
      <c r="D15" s="61"/>
      <c r="E15" s="61"/>
      <c r="F15" s="61"/>
      <c r="G15" s="61"/>
      <c r="H15" s="61"/>
      <c r="I15" s="61"/>
      <c r="J15" s="61"/>
      <c r="K15" s="62"/>
      <c r="L15" s="15">
        <v>6740120040</v>
      </c>
      <c r="M15" s="7">
        <v>3</v>
      </c>
      <c r="N15" s="7">
        <v>0</v>
      </c>
      <c r="O15" s="8" t="s">
        <v>7</v>
      </c>
      <c r="P15" s="9">
        <f t="shared" si="1"/>
        <v>3250</v>
      </c>
      <c r="Q15" s="9">
        <f t="shared" si="1"/>
        <v>15000</v>
      </c>
      <c r="R15" s="20">
        <f t="shared" si="1"/>
        <v>15000</v>
      </c>
    </row>
    <row r="16" spans="1:21" ht="36" customHeight="1">
      <c r="B16" s="61" t="s">
        <v>29</v>
      </c>
      <c r="C16" s="61"/>
      <c r="D16" s="61"/>
      <c r="E16" s="61"/>
      <c r="F16" s="61"/>
      <c r="G16" s="61"/>
      <c r="H16" s="61"/>
      <c r="I16" s="61"/>
      <c r="J16" s="61"/>
      <c r="K16" s="62"/>
      <c r="L16" s="15">
        <v>6740120040</v>
      </c>
      <c r="M16" s="7">
        <v>3</v>
      </c>
      <c r="N16" s="7">
        <v>14</v>
      </c>
      <c r="O16" s="8" t="s">
        <v>7</v>
      </c>
      <c r="P16" s="9">
        <f t="shared" si="1"/>
        <v>3250</v>
      </c>
      <c r="Q16" s="9">
        <f t="shared" si="1"/>
        <v>15000</v>
      </c>
      <c r="R16" s="20">
        <f t="shared" si="1"/>
        <v>15000</v>
      </c>
    </row>
    <row r="17" spans="2:18" ht="36.75" customHeight="1">
      <c r="B17" s="61" t="s">
        <v>13</v>
      </c>
      <c r="C17" s="61"/>
      <c r="D17" s="61"/>
      <c r="E17" s="61"/>
      <c r="F17" s="61"/>
      <c r="G17" s="61"/>
      <c r="H17" s="61"/>
      <c r="I17" s="61"/>
      <c r="J17" s="61"/>
      <c r="K17" s="62"/>
      <c r="L17" s="15">
        <v>6740120040</v>
      </c>
      <c r="M17" s="7">
        <v>3</v>
      </c>
      <c r="N17" s="7">
        <v>14</v>
      </c>
      <c r="O17" s="8" t="s">
        <v>14</v>
      </c>
      <c r="P17" s="9">
        <v>3250</v>
      </c>
      <c r="Q17" s="9">
        <v>15000</v>
      </c>
      <c r="R17" s="20">
        <v>15000</v>
      </c>
    </row>
    <row r="18" spans="2:18" ht="58.5" customHeight="1">
      <c r="B18" s="69" t="s">
        <v>53</v>
      </c>
      <c r="C18" s="69"/>
      <c r="D18" s="69"/>
      <c r="E18" s="69"/>
      <c r="F18" s="69"/>
      <c r="G18" s="69"/>
      <c r="H18" s="69"/>
      <c r="I18" s="69"/>
      <c r="J18" s="69"/>
      <c r="K18" s="70"/>
      <c r="L18" s="16">
        <v>6740195020</v>
      </c>
      <c r="M18" s="4">
        <v>0</v>
      </c>
      <c r="N18" s="4">
        <v>0</v>
      </c>
      <c r="O18" s="5" t="s">
        <v>7</v>
      </c>
      <c r="P18" s="6">
        <f>P21</f>
        <v>400000</v>
      </c>
      <c r="Q18" s="6">
        <f>Q21</f>
        <v>400000</v>
      </c>
      <c r="R18" s="19">
        <f>R21</f>
        <v>400000</v>
      </c>
    </row>
    <row r="19" spans="2:18" ht="35.25" customHeight="1">
      <c r="B19" s="61" t="s">
        <v>26</v>
      </c>
      <c r="C19" s="61"/>
      <c r="D19" s="61"/>
      <c r="E19" s="61"/>
      <c r="F19" s="61"/>
      <c r="G19" s="61"/>
      <c r="H19" s="61"/>
      <c r="I19" s="61"/>
      <c r="J19" s="61"/>
      <c r="K19" s="62"/>
      <c r="L19" s="15">
        <v>6740195020</v>
      </c>
      <c r="M19" s="7">
        <v>3</v>
      </c>
      <c r="N19" s="7">
        <v>0</v>
      </c>
      <c r="O19" s="8" t="s">
        <v>7</v>
      </c>
      <c r="P19" s="9">
        <f>P21</f>
        <v>400000</v>
      </c>
      <c r="Q19" s="9">
        <f>Q21</f>
        <v>400000</v>
      </c>
      <c r="R19" s="20">
        <f>R21</f>
        <v>400000</v>
      </c>
    </row>
    <row r="20" spans="2:18" ht="46.5" customHeight="1">
      <c r="B20" s="61" t="s">
        <v>27</v>
      </c>
      <c r="C20" s="61"/>
      <c r="D20" s="61"/>
      <c r="E20" s="61"/>
      <c r="F20" s="61"/>
      <c r="G20" s="61"/>
      <c r="H20" s="61"/>
      <c r="I20" s="61"/>
      <c r="J20" s="61"/>
      <c r="K20" s="62"/>
      <c r="L20" s="15">
        <v>6740195020</v>
      </c>
      <c r="M20" s="7">
        <v>3</v>
      </c>
      <c r="N20" s="7">
        <v>10</v>
      </c>
      <c r="O20" s="8" t="s">
        <v>7</v>
      </c>
      <c r="P20" s="9">
        <f>P21</f>
        <v>400000</v>
      </c>
      <c r="Q20" s="9">
        <f>Q21</f>
        <v>400000</v>
      </c>
      <c r="R20" s="20">
        <f>R21</f>
        <v>400000</v>
      </c>
    </row>
    <row r="21" spans="2:18" ht="37.5" customHeight="1">
      <c r="B21" s="61" t="s">
        <v>13</v>
      </c>
      <c r="C21" s="61"/>
      <c r="D21" s="61"/>
      <c r="E21" s="61"/>
      <c r="F21" s="61"/>
      <c r="G21" s="61"/>
      <c r="H21" s="61"/>
      <c r="I21" s="61"/>
      <c r="J21" s="61"/>
      <c r="K21" s="62"/>
      <c r="L21" s="15">
        <v>6740195020</v>
      </c>
      <c r="M21" s="7">
        <v>3</v>
      </c>
      <c r="N21" s="7">
        <v>10</v>
      </c>
      <c r="O21" s="8" t="s">
        <v>14</v>
      </c>
      <c r="P21" s="9">
        <v>400000</v>
      </c>
      <c r="Q21" s="9">
        <v>400000</v>
      </c>
      <c r="R21" s="20">
        <v>400000</v>
      </c>
    </row>
    <row r="22" spans="2:18" ht="48" customHeight="1">
      <c r="B22" s="10"/>
      <c r="C22" s="65" t="s">
        <v>54</v>
      </c>
      <c r="D22" s="65"/>
      <c r="E22" s="65"/>
      <c r="F22" s="65"/>
      <c r="G22" s="65"/>
      <c r="H22" s="65"/>
      <c r="I22" s="65"/>
      <c r="J22" s="65"/>
      <c r="K22" s="66"/>
      <c r="L22" s="37">
        <v>6740200000</v>
      </c>
      <c r="M22" s="29">
        <v>0</v>
      </c>
      <c r="N22" s="29">
        <v>0</v>
      </c>
      <c r="O22" s="55">
        <v>0</v>
      </c>
      <c r="P22" s="30">
        <f>P23</f>
        <v>2500000</v>
      </c>
      <c r="Q22" s="30">
        <f>Q23</f>
        <v>1367000</v>
      </c>
      <c r="R22" s="31">
        <f>R23</f>
        <v>1431000</v>
      </c>
    </row>
    <row r="23" spans="2:18" ht="51.75" customHeight="1">
      <c r="B23" s="69" t="s">
        <v>30</v>
      </c>
      <c r="C23" s="69"/>
      <c r="D23" s="69"/>
      <c r="E23" s="69"/>
      <c r="F23" s="69"/>
      <c r="G23" s="69"/>
      <c r="H23" s="69"/>
      <c r="I23" s="69"/>
      <c r="J23" s="69"/>
      <c r="K23" s="70"/>
      <c r="L23" s="16">
        <v>6740295280</v>
      </c>
      <c r="M23" s="4">
        <v>0</v>
      </c>
      <c r="N23" s="4">
        <v>0</v>
      </c>
      <c r="O23" s="5" t="s">
        <v>7</v>
      </c>
      <c r="P23" s="6">
        <f>P26</f>
        <v>2500000</v>
      </c>
      <c r="Q23" s="6">
        <f>Q26</f>
        <v>1367000</v>
      </c>
      <c r="R23" s="19">
        <f>R26</f>
        <v>1431000</v>
      </c>
    </row>
    <row r="24" spans="2:18">
      <c r="B24" s="61" t="s">
        <v>31</v>
      </c>
      <c r="C24" s="61"/>
      <c r="D24" s="61"/>
      <c r="E24" s="61"/>
      <c r="F24" s="61"/>
      <c r="G24" s="61"/>
      <c r="H24" s="61"/>
      <c r="I24" s="61"/>
      <c r="J24" s="61"/>
      <c r="K24" s="62"/>
      <c r="L24" s="15">
        <v>6740295280</v>
      </c>
      <c r="M24" s="7">
        <v>4</v>
      </c>
      <c r="N24" s="7">
        <v>0</v>
      </c>
      <c r="O24" s="8" t="s">
        <v>7</v>
      </c>
      <c r="P24" s="9">
        <f>P26</f>
        <v>2500000</v>
      </c>
      <c r="Q24" s="9">
        <f>Q26</f>
        <v>1367000</v>
      </c>
      <c r="R24" s="20">
        <f>R26</f>
        <v>1431000</v>
      </c>
    </row>
    <row r="25" spans="2:18">
      <c r="B25" s="61" t="s">
        <v>32</v>
      </c>
      <c r="C25" s="61"/>
      <c r="D25" s="61"/>
      <c r="E25" s="61"/>
      <c r="F25" s="61"/>
      <c r="G25" s="61"/>
      <c r="H25" s="61"/>
      <c r="I25" s="61"/>
      <c r="J25" s="61"/>
      <c r="K25" s="62"/>
      <c r="L25" s="15">
        <v>6740295280</v>
      </c>
      <c r="M25" s="7">
        <v>4</v>
      </c>
      <c r="N25" s="7">
        <v>9</v>
      </c>
      <c r="O25" s="8" t="s">
        <v>7</v>
      </c>
      <c r="P25" s="9">
        <f>P26</f>
        <v>2500000</v>
      </c>
      <c r="Q25" s="9">
        <f>Q26</f>
        <v>1367000</v>
      </c>
      <c r="R25" s="20">
        <f>R26</f>
        <v>1431000</v>
      </c>
    </row>
    <row r="26" spans="2:18" ht="36" customHeight="1">
      <c r="B26" s="61" t="s">
        <v>13</v>
      </c>
      <c r="C26" s="61"/>
      <c r="D26" s="61"/>
      <c r="E26" s="61"/>
      <c r="F26" s="61"/>
      <c r="G26" s="61"/>
      <c r="H26" s="61"/>
      <c r="I26" s="61"/>
      <c r="J26" s="61"/>
      <c r="K26" s="62"/>
      <c r="L26" s="15">
        <v>6740295280</v>
      </c>
      <c r="M26" s="7">
        <v>4</v>
      </c>
      <c r="N26" s="7">
        <v>9</v>
      </c>
      <c r="O26" s="8" t="s">
        <v>14</v>
      </c>
      <c r="P26" s="9">
        <v>2500000</v>
      </c>
      <c r="Q26" s="9">
        <v>1367000</v>
      </c>
      <c r="R26" s="20">
        <v>1431000</v>
      </c>
    </row>
    <row r="27" spans="2:18" ht="55.5" customHeight="1">
      <c r="B27" s="42"/>
      <c r="C27" s="67" t="s">
        <v>46</v>
      </c>
      <c r="D27" s="67"/>
      <c r="E27" s="67"/>
      <c r="F27" s="67"/>
      <c r="G27" s="67"/>
      <c r="H27" s="67"/>
      <c r="I27" s="67"/>
      <c r="J27" s="67"/>
      <c r="K27" s="68"/>
      <c r="L27" s="37">
        <v>6740300000</v>
      </c>
      <c r="M27" s="29">
        <v>0</v>
      </c>
      <c r="N27" s="29">
        <v>0</v>
      </c>
      <c r="O27" s="55">
        <v>0</v>
      </c>
      <c r="P27" s="30">
        <f>P35+P31+P36</f>
        <v>3114464.6</v>
      </c>
      <c r="Q27" s="30">
        <f>Q35</f>
        <v>3002627.62</v>
      </c>
      <c r="R27" s="31">
        <f>R35</f>
        <v>3188527.62</v>
      </c>
    </row>
    <row r="28" spans="2:18" s="1" customFormat="1" ht="67.5" customHeight="1">
      <c r="B28" s="71" t="s">
        <v>47</v>
      </c>
      <c r="C28" s="72"/>
      <c r="D28" s="72"/>
      <c r="E28" s="72"/>
      <c r="F28" s="72"/>
      <c r="G28" s="72"/>
      <c r="H28" s="72"/>
      <c r="I28" s="72"/>
      <c r="J28" s="72"/>
      <c r="K28" s="73"/>
      <c r="L28" s="21">
        <v>6740390030</v>
      </c>
      <c r="M28" s="7">
        <v>0</v>
      </c>
      <c r="N28" s="7">
        <v>0</v>
      </c>
      <c r="O28" s="18">
        <v>0</v>
      </c>
      <c r="P28" s="9">
        <f>P29</f>
        <v>300000</v>
      </c>
      <c r="Q28" s="9">
        <v>0</v>
      </c>
      <c r="R28" s="20">
        <v>0</v>
      </c>
    </row>
    <row r="29" spans="2:18" s="1" customFormat="1" ht="28.5" customHeight="1">
      <c r="B29" s="61" t="s">
        <v>31</v>
      </c>
      <c r="C29" s="61"/>
      <c r="D29" s="61"/>
      <c r="E29" s="61"/>
      <c r="F29" s="61"/>
      <c r="G29" s="61"/>
      <c r="H29" s="61"/>
      <c r="I29" s="61"/>
      <c r="J29" s="61"/>
      <c r="K29" s="62"/>
      <c r="L29" s="38">
        <v>6740390030</v>
      </c>
      <c r="M29" s="7">
        <v>4</v>
      </c>
      <c r="N29" s="7">
        <v>0</v>
      </c>
      <c r="O29" s="18">
        <v>0</v>
      </c>
      <c r="P29" s="9">
        <f>P30</f>
        <v>300000</v>
      </c>
      <c r="Q29" s="9">
        <v>0</v>
      </c>
      <c r="R29" s="20">
        <v>0</v>
      </c>
    </row>
    <row r="30" spans="2:18" s="1" customFormat="1" ht="28.5" customHeight="1">
      <c r="B30" s="61" t="s">
        <v>58</v>
      </c>
      <c r="C30" s="61"/>
      <c r="D30" s="61"/>
      <c r="E30" s="61"/>
      <c r="F30" s="61"/>
      <c r="G30" s="61"/>
      <c r="H30" s="61"/>
      <c r="I30" s="61"/>
      <c r="J30" s="61"/>
      <c r="K30" s="62"/>
      <c r="L30" s="38">
        <v>6740390030</v>
      </c>
      <c r="M30" s="7">
        <v>4</v>
      </c>
      <c r="N30" s="7">
        <v>12</v>
      </c>
      <c r="O30" s="18">
        <v>0</v>
      </c>
      <c r="P30" s="9">
        <f>P31</f>
        <v>300000</v>
      </c>
      <c r="Q30" s="9">
        <v>0</v>
      </c>
      <c r="R30" s="20">
        <v>0</v>
      </c>
    </row>
    <row r="31" spans="2:18" s="1" customFormat="1" ht="50.25" customHeight="1">
      <c r="B31" s="61" t="s">
        <v>13</v>
      </c>
      <c r="C31" s="61"/>
      <c r="D31" s="61"/>
      <c r="E31" s="61"/>
      <c r="F31" s="61"/>
      <c r="G31" s="61"/>
      <c r="H31" s="61"/>
      <c r="I31" s="61"/>
      <c r="J31" s="61"/>
      <c r="K31" s="61"/>
      <c r="L31" s="38">
        <v>6740390030</v>
      </c>
      <c r="M31" s="7">
        <v>4</v>
      </c>
      <c r="N31" s="7">
        <v>12</v>
      </c>
      <c r="O31" s="18">
        <v>240</v>
      </c>
      <c r="P31" s="9">
        <v>300000</v>
      </c>
      <c r="Q31" s="9">
        <v>0</v>
      </c>
      <c r="R31" s="20">
        <v>0</v>
      </c>
    </row>
    <row r="32" spans="2:18" ht="53.25" customHeight="1">
      <c r="B32" s="69" t="s">
        <v>55</v>
      </c>
      <c r="C32" s="69"/>
      <c r="D32" s="69"/>
      <c r="E32" s="69"/>
      <c r="F32" s="69"/>
      <c r="G32" s="69"/>
      <c r="H32" s="69"/>
      <c r="I32" s="69"/>
      <c r="J32" s="69"/>
      <c r="K32" s="70"/>
      <c r="L32" s="16">
        <v>6740395310</v>
      </c>
      <c r="M32" s="4">
        <v>0</v>
      </c>
      <c r="N32" s="4">
        <v>0</v>
      </c>
      <c r="O32" s="17" t="s">
        <v>7</v>
      </c>
      <c r="P32" s="6">
        <f>P35</f>
        <v>2773555.6</v>
      </c>
      <c r="Q32" s="9">
        <f>Q35</f>
        <v>3002627.62</v>
      </c>
      <c r="R32" s="20">
        <f>R35</f>
        <v>3188527.62</v>
      </c>
    </row>
    <row r="33" spans="2:18">
      <c r="B33" s="61" t="s">
        <v>33</v>
      </c>
      <c r="C33" s="61"/>
      <c r="D33" s="61"/>
      <c r="E33" s="61"/>
      <c r="F33" s="61"/>
      <c r="G33" s="61"/>
      <c r="H33" s="61"/>
      <c r="I33" s="61"/>
      <c r="J33" s="61"/>
      <c r="K33" s="62"/>
      <c r="L33" s="15">
        <v>6740395310</v>
      </c>
      <c r="M33" s="7">
        <v>5</v>
      </c>
      <c r="N33" s="7">
        <v>0</v>
      </c>
      <c r="O33" s="18" t="s">
        <v>7</v>
      </c>
      <c r="P33" s="9">
        <f>P35</f>
        <v>2773555.6</v>
      </c>
      <c r="Q33" s="9">
        <f>Q35</f>
        <v>3002627.62</v>
      </c>
      <c r="R33" s="20">
        <f>R35</f>
        <v>3188527.62</v>
      </c>
    </row>
    <row r="34" spans="2:18">
      <c r="B34" s="61" t="s">
        <v>34</v>
      </c>
      <c r="C34" s="61"/>
      <c r="D34" s="61"/>
      <c r="E34" s="61"/>
      <c r="F34" s="61"/>
      <c r="G34" s="61"/>
      <c r="H34" s="61"/>
      <c r="I34" s="61"/>
      <c r="J34" s="61"/>
      <c r="K34" s="62"/>
      <c r="L34" s="15">
        <v>6740395310</v>
      </c>
      <c r="M34" s="7">
        <v>5</v>
      </c>
      <c r="N34" s="7">
        <v>3</v>
      </c>
      <c r="O34" s="18" t="s">
        <v>7</v>
      </c>
      <c r="P34" s="9">
        <f>P35</f>
        <v>2773555.6</v>
      </c>
      <c r="Q34" s="9">
        <f>Q35</f>
        <v>3002627.62</v>
      </c>
      <c r="R34" s="20">
        <f>R35</f>
        <v>3188527.62</v>
      </c>
    </row>
    <row r="35" spans="2:18" ht="34.5" customHeight="1">
      <c r="B35" s="61" t="s">
        <v>13</v>
      </c>
      <c r="C35" s="61"/>
      <c r="D35" s="61"/>
      <c r="E35" s="61"/>
      <c r="F35" s="61"/>
      <c r="G35" s="61"/>
      <c r="H35" s="61"/>
      <c r="I35" s="61"/>
      <c r="J35" s="61"/>
      <c r="K35" s="62"/>
      <c r="L35" s="15">
        <v>6740395310</v>
      </c>
      <c r="M35" s="7">
        <v>5</v>
      </c>
      <c r="N35" s="7">
        <v>3</v>
      </c>
      <c r="O35" s="18" t="s">
        <v>14</v>
      </c>
      <c r="P35" s="9">
        <v>2773555.6</v>
      </c>
      <c r="Q35" s="9">
        <v>3002627.62</v>
      </c>
      <c r="R35" s="20">
        <v>3188527.62</v>
      </c>
    </row>
    <row r="36" spans="2:18" s="1" customFormat="1" ht="42.75" customHeight="1">
      <c r="B36" s="71" t="s">
        <v>64</v>
      </c>
      <c r="C36" s="72"/>
      <c r="D36" s="72"/>
      <c r="E36" s="72"/>
      <c r="F36" s="72"/>
      <c r="G36" s="73"/>
      <c r="H36" s="54"/>
      <c r="I36" s="52"/>
      <c r="J36" s="52"/>
      <c r="K36" s="53"/>
      <c r="L36" s="21" t="s">
        <v>65</v>
      </c>
      <c r="M36" s="7">
        <v>0</v>
      </c>
      <c r="N36" s="7">
        <v>0</v>
      </c>
      <c r="O36" s="18">
        <v>0</v>
      </c>
      <c r="P36" s="9">
        <f>P37</f>
        <v>40909</v>
      </c>
      <c r="Q36" s="9">
        <v>0</v>
      </c>
      <c r="R36" s="20">
        <v>0</v>
      </c>
    </row>
    <row r="37" spans="2:18" s="1" customFormat="1" ht="23.25" customHeight="1">
      <c r="B37" s="61" t="s">
        <v>31</v>
      </c>
      <c r="C37" s="61"/>
      <c r="D37" s="61"/>
      <c r="E37" s="61"/>
      <c r="F37" s="61"/>
      <c r="G37" s="61"/>
      <c r="H37" s="61"/>
      <c r="I37" s="61"/>
      <c r="J37" s="61"/>
      <c r="K37" s="62"/>
      <c r="L37" s="38" t="s">
        <v>65</v>
      </c>
      <c r="M37" s="7">
        <v>4</v>
      </c>
      <c r="N37" s="7">
        <v>0</v>
      </c>
      <c r="O37" s="18">
        <v>0</v>
      </c>
      <c r="P37" s="9">
        <f>P38</f>
        <v>40909</v>
      </c>
      <c r="Q37" s="9">
        <v>0</v>
      </c>
      <c r="R37" s="20">
        <v>0</v>
      </c>
    </row>
    <row r="38" spans="2:18" s="1" customFormat="1" ht="33" customHeight="1">
      <c r="B38" s="61" t="s">
        <v>58</v>
      </c>
      <c r="C38" s="61"/>
      <c r="D38" s="61"/>
      <c r="E38" s="61"/>
      <c r="F38" s="61"/>
      <c r="G38" s="61"/>
      <c r="H38" s="61"/>
      <c r="I38" s="61"/>
      <c r="J38" s="61"/>
      <c r="K38" s="62"/>
      <c r="L38" s="38" t="s">
        <v>65</v>
      </c>
      <c r="M38" s="7">
        <v>4</v>
      </c>
      <c r="N38" s="7">
        <v>12</v>
      </c>
      <c r="O38" s="18">
        <v>0</v>
      </c>
      <c r="P38" s="9">
        <f>P39</f>
        <v>40909</v>
      </c>
      <c r="Q38" s="9">
        <v>0</v>
      </c>
      <c r="R38" s="20">
        <v>0</v>
      </c>
    </row>
    <row r="39" spans="2:18" s="1" customFormat="1" ht="48.75" customHeight="1">
      <c r="B39" s="83" t="s">
        <v>13</v>
      </c>
      <c r="C39" s="84"/>
      <c r="D39" s="84"/>
      <c r="E39" s="84"/>
      <c r="F39" s="84"/>
      <c r="G39" s="85"/>
      <c r="H39" s="54"/>
      <c r="I39" s="52"/>
      <c r="J39" s="52"/>
      <c r="K39" s="53"/>
      <c r="L39" s="38" t="s">
        <v>65</v>
      </c>
      <c r="M39" s="7">
        <v>4</v>
      </c>
      <c r="N39" s="7">
        <v>12</v>
      </c>
      <c r="O39" s="18">
        <v>240</v>
      </c>
      <c r="P39" s="9">
        <v>40909</v>
      </c>
      <c r="Q39" s="9">
        <v>0</v>
      </c>
      <c r="R39" s="20">
        <v>0</v>
      </c>
    </row>
    <row r="40" spans="2:18" ht="43.5" customHeight="1">
      <c r="B40" s="42"/>
      <c r="C40" s="67" t="s">
        <v>56</v>
      </c>
      <c r="D40" s="67"/>
      <c r="E40" s="67"/>
      <c r="F40" s="67"/>
      <c r="G40" s="67"/>
      <c r="H40" s="67"/>
      <c r="I40" s="67"/>
      <c r="J40" s="67"/>
      <c r="K40" s="68"/>
      <c r="L40" s="37">
        <v>6740400000</v>
      </c>
      <c r="M40" s="29">
        <v>0</v>
      </c>
      <c r="N40" s="29">
        <v>0</v>
      </c>
      <c r="O40" s="55">
        <v>0</v>
      </c>
      <c r="P40" s="30">
        <f>P41+P49+P45</f>
        <v>4033440.3899999997</v>
      </c>
      <c r="Q40" s="30">
        <f>Q41+Q45</f>
        <v>3432400</v>
      </c>
      <c r="R40" s="31">
        <f>R41+R45</f>
        <v>3442400</v>
      </c>
    </row>
    <row r="41" spans="2:18" ht="81" customHeight="1">
      <c r="B41" s="69" t="s">
        <v>35</v>
      </c>
      <c r="C41" s="69"/>
      <c r="D41" s="69"/>
      <c r="E41" s="69"/>
      <c r="F41" s="69"/>
      <c r="G41" s="69"/>
      <c r="H41" s="69"/>
      <c r="I41" s="69"/>
      <c r="J41" s="69"/>
      <c r="K41" s="70"/>
      <c r="L41" s="16">
        <v>6740475080</v>
      </c>
      <c r="M41" s="4">
        <v>0</v>
      </c>
      <c r="N41" s="4">
        <v>0</v>
      </c>
      <c r="O41" s="5" t="s">
        <v>7</v>
      </c>
      <c r="P41" s="6">
        <f>P44</f>
        <v>2198400</v>
      </c>
      <c r="Q41" s="6">
        <f>Q44</f>
        <v>2692400</v>
      </c>
      <c r="R41" s="19">
        <f>R44</f>
        <v>2692400</v>
      </c>
    </row>
    <row r="42" spans="2:18">
      <c r="B42" s="61" t="s">
        <v>36</v>
      </c>
      <c r="C42" s="61"/>
      <c r="D42" s="61"/>
      <c r="E42" s="61"/>
      <c r="F42" s="61"/>
      <c r="G42" s="61"/>
      <c r="H42" s="61"/>
      <c r="I42" s="61"/>
      <c r="J42" s="61"/>
      <c r="K42" s="62"/>
      <c r="L42" s="15">
        <v>6740475080</v>
      </c>
      <c r="M42" s="7">
        <v>8</v>
      </c>
      <c r="N42" s="7">
        <v>0</v>
      </c>
      <c r="O42" s="8" t="s">
        <v>7</v>
      </c>
      <c r="P42" s="9">
        <f>P44</f>
        <v>2198400</v>
      </c>
      <c r="Q42" s="9">
        <f>Q44</f>
        <v>2692400</v>
      </c>
      <c r="R42" s="20">
        <f>R44</f>
        <v>2692400</v>
      </c>
    </row>
    <row r="43" spans="2:18">
      <c r="B43" s="61" t="s">
        <v>37</v>
      </c>
      <c r="C43" s="61"/>
      <c r="D43" s="61"/>
      <c r="E43" s="61"/>
      <c r="F43" s="61"/>
      <c r="G43" s="61"/>
      <c r="H43" s="61"/>
      <c r="I43" s="61"/>
      <c r="J43" s="61"/>
      <c r="K43" s="62"/>
      <c r="L43" s="15">
        <v>6740475080</v>
      </c>
      <c r="M43" s="7">
        <v>8</v>
      </c>
      <c r="N43" s="7">
        <v>1</v>
      </c>
      <c r="O43" s="8" t="s">
        <v>7</v>
      </c>
      <c r="P43" s="9">
        <f>P44</f>
        <v>2198400</v>
      </c>
      <c r="Q43" s="9">
        <f>Q44</f>
        <v>2692400</v>
      </c>
      <c r="R43" s="20">
        <f>R44</f>
        <v>2692400</v>
      </c>
    </row>
    <row r="44" spans="2:18">
      <c r="B44" s="61" t="s">
        <v>15</v>
      </c>
      <c r="C44" s="61"/>
      <c r="D44" s="61"/>
      <c r="E44" s="61"/>
      <c r="F44" s="61"/>
      <c r="G44" s="61"/>
      <c r="H44" s="61"/>
      <c r="I44" s="61"/>
      <c r="J44" s="61"/>
      <c r="K44" s="62"/>
      <c r="L44" s="15">
        <v>6740475080</v>
      </c>
      <c r="M44" s="7">
        <v>8</v>
      </c>
      <c r="N44" s="7">
        <v>1</v>
      </c>
      <c r="O44" s="8" t="s">
        <v>16</v>
      </c>
      <c r="P44" s="9">
        <v>2198400</v>
      </c>
      <c r="Q44" s="9">
        <v>2692400</v>
      </c>
      <c r="R44" s="20">
        <v>2692400</v>
      </c>
    </row>
    <row r="45" spans="2:18" ht="57" customHeight="1">
      <c r="B45" s="70" t="s">
        <v>57</v>
      </c>
      <c r="C45" s="81"/>
      <c r="D45" s="81"/>
      <c r="E45" s="81"/>
      <c r="F45" s="81"/>
      <c r="G45" s="81"/>
      <c r="H45" s="81"/>
      <c r="I45" s="81"/>
      <c r="J45" s="81"/>
      <c r="K45" s="82"/>
      <c r="L45" s="16">
        <v>6740495220</v>
      </c>
      <c r="M45" s="4">
        <v>0</v>
      </c>
      <c r="N45" s="4">
        <v>0</v>
      </c>
      <c r="O45" s="5" t="s">
        <v>7</v>
      </c>
      <c r="P45" s="6">
        <f>P48</f>
        <v>1189340.3899999999</v>
      </c>
      <c r="Q45" s="6">
        <f>Q48</f>
        <v>740000</v>
      </c>
      <c r="R45" s="19">
        <f>R48</f>
        <v>750000</v>
      </c>
    </row>
    <row r="46" spans="2:18" ht="15" customHeight="1">
      <c r="B46" s="62" t="s">
        <v>36</v>
      </c>
      <c r="C46" s="77"/>
      <c r="D46" s="77"/>
      <c r="E46" s="77"/>
      <c r="F46" s="77"/>
      <c r="G46" s="77"/>
      <c r="H46" s="77"/>
      <c r="I46" s="77"/>
      <c r="J46" s="77"/>
      <c r="K46" s="78"/>
      <c r="L46" s="15">
        <v>6740495220</v>
      </c>
      <c r="M46" s="7">
        <v>8</v>
      </c>
      <c r="N46" s="7">
        <v>0</v>
      </c>
      <c r="O46" s="8" t="s">
        <v>7</v>
      </c>
      <c r="P46" s="9">
        <f>P48</f>
        <v>1189340.3899999999</v>
      </c>
      <c r="Q46" s="9">
        <f>Q48</f>
        <v>740000</v>
      </c>
      <c r="R46" s="20">
        <f>R48</f>
        <v>750000</v>
      </c>
    </row>
    <row r="47" spans="2:18" ht="15" customHeight="1">
      <c r="B47" s="62" t="s">
        <v>37</v>
      </c>
      <c r="C47" s="77"/>
      <c r="D47" s="77"/>
      <c r="E47" s="77"/>
      <c r="F47" s="77"/>
      <c r="G47" s="77"/>
      <c r="H47" s="77"/>
      <c r="I47" s="77"/>
      <c r="J47" s="77"/>
      <c r="K47" s="78"/>
      <c r="L47" s="15">
        <v>6740495220</v>
      </c>
      <c r="M47" s="7">
        <v>8</v>
      </c>
      <c r="N47" s="7">
        <v>1</v>
      </c>
      <c r="O47" s="8" t="s">
        <v>7</v>
      </c>
      <c r="P47" s="9">
        <f>P48</f>
        <v>1189340.3899999999</v>
      </c>
      <c r="Q47" s="9">
        <f>Q48</f>
        <v>740000</v>
      </c>
      <c r="R47" s="20">
        <f>R48</f>
        <v>750000</v>
      </c>
    </row>
    <row r="48" spans="2:18" ht="33.75" customHeight="1">
      <c r="B48" s="62" t="s">
        <v>13</v>
      </c>
      <c r="C48" s="77"/>
      <c r="D48" s="77"/>
      <c r="E48" s="77"/>
      <c r="F48" s="77"/>
      <c r="G48" s="77"/>
      <c r="H48" s="77"/>
      <c r="I48" s="77"/>
      <c r="J48" s="77"/>
      <c r="K48" s="78"/>
      <c r="L48" s="15">
        <v>6740495220</v>
      </c>
      <c r="M48" s="7">
        <v>8</v>
      </c>
      <c r="N48" s="7">
        <v>1</v>
      </c>
      <c r="O48" s="8" t="s">
        <v>14</v>
      </c>
      <c r="P48" s="9">
        <v>1189340.3899999999</v>
      </c>
      <c r="Q48" s="9">
        <v>740000</v>
      </c>
      <c r="R48" s="20">
        <v>750000</v>
      </c>
    </row>
    <row r="49" spans="1:18" s="1" customFormat="1" ht="41.25" customHeight="1">
      <c r="A49" s="22"/>
      <c r="B49" s="79" t="s">
        <v>41</v>
      </c>
      <c r="C49" s="80"/>
      <c r="D49" s="80"/>
      <c r="E49" s="80"/>
      <c r="F49" s="80"/>
      <c r="G49" s="80"/>
      <c r="H49" s="41"/>
      <c r="I49" s="39"/>
      <c r="J49" s="39"/>
      <c r="K49" s="40"/>
      <c r="L49" s="21">
        <v>6740497030</v>
      </c>
      <c r="M49" s="4">
        <v>0</v>
      </c>
      <c r="N49" s="4">
        <v>0</v>
      </c>
      <c r="O49" s="17">
        <v>0</v>
      </c>
      <c r="P49" s="6">
        <f>P52</f>
        <v>645700</v>
      </c>
      <c r="Q49" s="6">
        <v>0</v>
      </c>
      <c r="R49" s="19">
        <v>0</v>
      </c>
    </row>
    <row r="50" spans="1:18" s="1" customFormat="1">
      <c r="B50" s="61" t="s">
        <v>36</v>
      </c>
      <c r="C50" s="61"/>
      <c r="D50" s="61"/>
      <c r="E50" s="61"/>
      <c r="F50" s="61"/>
      <c r="G50" s="61"/>
      <c r="H50" s="61"/>
      <c r="I50" s="61"/>
      <c r="J50" s="61"/>
      <c r="K50" s="62"/>
      <c r="L50" s="38">
        <v>6740497030</v>
      </c>
      <c r="M50" s="7">
        <v>8</v>
      </c>
      <c r="N50" s="7">
        <v>0</v>
      </c>
      <c r="O50" s="8" t="s">
        <v>7</v>
      </c>
      <c r="P50" s="9">
        <f>P52</f>
        <v>645700</v>
      </c>
      <c r="Q50" s="9">
        <v>0</v>
      </c>
      <c r="R50" s="20">
        <v>0</v>
      </c>
    </row>
    <row r="51" spans="1:18" s="1" customFormat="1">
      <c r="B51" s="61" t="s">
        <v>37</v>
      </c>
      <c r="C51" s="61"/>
      <c r="D51" s="61"/>
      <c r="E51" s="61"/>
      <c r="F51" s="61"/>
      <c r="G51" s="61"/>
      <c r="H51" s="61"/>
      <c r="I51" s="61"/>
      <c r="J51" s="61"/>
      <c r="K51" s="62"/>
      <c r="L51" s="38">
        <v>6740497030</v>
      </c>
      <c r="M51" s="7">
        <v>8</v>
      </c>
      <c r="N51" s="7">
        <v>1</v>
      </c>
      <c r="O51" s="8" t="s">
        <v>7</v>
      </c>
      <c r="P51" s="9">
        <f>P52</f>
        <v>645700</v>
      </c>
      <c r="Q51" s="9">
        <v>0</v>
      </c>
      <c r="R51" s="20">
        <v>0</v>
      </c>
    </row>
    <row r="52" spans="1:18" s="1" customFormat="1">
      <c r="B52" s="61" t="s">
        <v>15</v>
      </c>
      <c r="C52" s="61"/>
      <c r="D52" s="61"/>
      <c r="E52" s="61"/>
      <c r="F52" s="61"/>
      <c r="G52" s="61"/>
      <c r="H52" s="61"/>
      <c r="I52" s="61"/>
      <c r="J52" s="61"/>
      <c r="K52" s="62"/>
      <c r="L52" s="38">
        <v>6740497030</v>
      </c>
      <c r="M52" s="7">
        <v>8</v>
      </c>
      <c r="N52" s="7">
        <v>1</v>
      </c>
      <c r="O52" s="8" t="s">
        <v>16</v>
      </c>
      <c r="P52" s="9">
        <v>645700</v>
      </c>
      <c r="Q52" s="9">
        <v>0</v>
      </c>
      <c r="R52" s="20">
        <v>0</v>
      </c>
    </row>
    <row r="53" spans="1:18" s="27" customFormat="1" ht="38.25" customHeight="1">
      <c r="B53" s="2"/>
      <c r="C53" s="65" t="s">
        <v>50</v>
      </c>
      <c r="D53" s="65"/>
      <c r="E53" s="65"/>
      <c r="F53" s="65"/>
      <c r="G53" s="65"/>
      <c r="H53" s="65"/>
      <c r="I53" s="65"/>
      <c r="J53" s="65"/>
      <c r="K53" s="66"/>
      <c r="L53" s="37">
        <v>6740500000</v>
      </c>
      <c r="M53" s="29">
        <v>0</v>
      </c>
      <c r="N53" s="29">
        <v>0</v>
      </c>
      <c r="O53" s="55">
        <v>0</v>
      </c>
      <c r="P53" s="30">
        <f>P57+P60+P65+P78+P69+P73</f>
        <v>5979877.1799999997</v>
      </c>
      <c r="Q53" s="30">
        <f>Q57+Q60+Q65+Q78+Q69+Q73</f>
        <v>5678172.3799999999</v>
      </c>
      <c r="R53" s="31">
        <f>R57+R60+R65+R78+R69+R73</f>
        <v>5692472.3799999999</v>
      </c>
    </row>
    <row r="54" spans="1:18" ht="18" customHeight="1">
      <c r="B54" s="69" t="s">
        <v>6</v>
      </c>
      <c r="C54" s="69"/>
      <c r="D54" s="69"/>
      <c r="E54" s="69"/>
      <c r="F54" s="69"/>
      <c r="G54" s="69"/>
      <c r="H54" s="69"/>
      <c r="I54" s="69"/>
      <c r="J54" s="69"/>
      <c r="K54" s="70"/>
      <c r="L54" s="16">
        <v>6740510010</v>
      </c>
      <c r="M54" s="4">
        <v>0</v>
      </c>
      <c r="N54" s="4">
        <v>0</v>
      </c>
      <c r="O54" s="5" t="s">
        <v>7</v>
      </c>
      <c r="P54" s="6">
        <f>P57</f>
        <v>1202182.28</v>
      </c>
      <c r="Q54" s="6">
        <f>Q57</f>
        <v>1268090.32</v>
      </c>
      <c r="R54" s="19">
        <f>R57</f>
        <v>1268090.32</v>
      </c>
    </row>
    <row r="55" spans="1:18" ht="15" customHeight="1">
      <c r="B55" s="61" t="s">
        <v>8</v>
      </c>
      <c r="C55" s="61"/>
      <c r="D55" s="61"/>
      <c r="E55" s="61"/>
      <c r="F55" s="61"/>
      <c r="G55" s="61"/>
      <c r="H55" s="61"/>
      <c r="I55" s="61"/>
      <c r="J55" s="61"/>
      <c r="K55" s="62"/>
      <c r="L55" s="15">
        <v>6740510010</v>
      </c>
      <c r="M55" s="7">
        <v>1</v>
      </c>
      <c r="N55" s="7">
        <v>0</v>
      </c>
      <c r="O55" s="8" t="s">
        <v>7</v>
      </c>
      <c r="P55" s="9">
        <f>P57</f>
        <v>1202182.28</v>
      </c>
      <c r="Q55" s="9">
        <f>Q57</f>
        <v>1268090.32</v>
      </c>
      <c r="R55" s="20">
        <f>R57</f>
        <v>1268090.32</v>
      </c>
    </row>
    <row r="56" spans="1:18" ht="36" customHeight="1">
      <c r="B56" s="61" t="s">
        <v>9</v>
      </c>
      <c r="C56" s="61"/>
      <c r="D56" s="61"/>
      <c r="E56" s="61"/>
      <c r="F56" s="61"/>
      <c r="G56" s="61"/>
      <c r="H56" s="61"/>
      <c r="I56" s="61"/>
      <c r="J56" s="61"/>
      <c r="K56" s="62"/>
      <c r="L56" s="15">
        <v>6740510010</v>
      </c>
      <c r="M56" s="7">
        <v>1</v>
      </c>
      <c r="N56" s="7">
        <v>2</v>
      </c>
      <c r="O56" s="8" t="s">
        <v>7</v>
      </c>
      <c r="P56" s="9">
        <f>P57</f>
        <v>1202182.28</v>
      </c>
      <c r="Q56" s="9">
        <f>Q57</f>
        <v>1268090.32</v>
      </c>
      <c r="R56" s="20">
        <f>R57</f>
        <v>1268090.32</v>
      </c>
    </row>
    <row r="57" spans="1:18" ht="26.25" customHeight="1">
      <c r="B57" s="61" t="s">
        <v>10</v>
      </c>
      <c r="C57" s="61"/>
      <c r="D57" s="61"/>
      <c r="E57" s="61"/>
      <c r="F57" s="61"/>
      <c r="G57" s="61"/>
      <c r="H57" s="61"/>
      <c r="I57" s="61"/>
      <c r="J57" s="61"/>
      <c r="K57" s="62"/>
      <c r="L57" s="15">
        <v>6740510010</v>
      </c>
      <c r="M57" s="7">
        <v>1</v>
      </c>
      <c r="N57" s="7">
        <v>2</v>
      </c>
      <c r="O57" s="8" t="s">
        <v>11</v>
      </c>
      <c r="P57" s="9">
        <v>1202182.28</v>
      </c>
      <c r="Q57" s="9">
        <v>1268090.32</v>
      </c>
      <c r="R57" s="20">
        <v>1268090.32</v>
      </c>
    </row>
    <row r="58" spans="1:18" ht="27.75" customHeight="1">
      <c r="B58" s="69" t="s">
        <v>62</v>
      </c>
      <c r="C58" s="69"/>
      <c r="D58" s="69"/>
      <c r="E58" s="69"/>
      <c r="F58" s="69"/>
      <c r="G58" s="69"/>
      <c r="H58" s="69"/>
      <c r="I58" s="69"/>
      <c r="J58" s="69"/>
      <c r="K58" s="70"/>
      <c r="L58" s="16">
        <v>6740510020</v>
      </c>
      <c r="M58" s="4">
        <v>0</v>
      </c>
      <c r="N58" s="4">
        <v>0</v>
      </c>
      <c r="O58" s="5" t="s">
        <v>7</v>
      </c>
      <c r="P58" s="6">
        <f>P60</f>
        <v>4232530.93</v>
      </c>
      <c r="Q58" s="6">
        <f>Q60</f>
        <v>3837982.06</v>
      </c>
      <c r="R58" s="19">
        <f>R60</f>
        <v>3839982.06</v>
      </c>
    </row>
    <row r="59" spans="1:18">
      <c r="B59" s="61" t="s">
        <v>8</v>
      </c>
      <c r="C59" s="61"/>
      <c r="D59" s="61"/>
      <c r="E59" s="61"/>
      <c r="F59" s="61"/>
      <c r="G59" s="61"/>
      <c r="H59" s="61"/>
      <c r="I59" s="61"/>
      <c r="J59" s="61"/>
      <c r="K59" s="62"/>
      <c r="L59" s="15">
        <v>6740510020</v>
      </c>
      <c r="M59" s="7">
        <v>1</v>
      </c>
      <c r="N59" s="7">
        <v>0</v>
      </c>
      <c r="O59" s="18">
        <v>0</v>
      </c>
      <c r="P59" s="9">
        <f>P60</f>
        <v>4232530.93</v>
      </c>
      <c r="Q59" s="9">
        <f>Q60</f>
        <v>3837982.06</v>
      </c>
      <c r="R59" s="20">
        <f>R60</f>
        <v>3839982.06</v>
      </c>
    </row>
    <row r="60" spans="1:18" ht="60.75" customHeight="1">
      <c r="B60" s="61" t="s">
        <v>12</v>
      </c>
      <c r="C60" s="61"/>
      <c r="D60" s="61"/>
      <c r="E60" s="61"/>
      <c r="F60" s="61"/>
      <c r="G60" s="61"/>
      <c r="H60" s="61"/>
      <c r="I60" s="61"/>
      <c r="J60" s="61"/>
      <c r="K60" s="62"/>
      <c r="L60" s="15">
        <v>6740510020</v>
      </c>
      <c r="M60" s="7">
        <v>1</v>
      </c>
      <c r="N60" s="7">
        <v>4</v>
      </c>
      <c r="O60" s="8" t="s">
        <v>7</v>
      </c>
      <c r="P60" s="9">
        <f>P61+P62+P63+P64</f>
        <v>4232530.93</v>
      </c>
      <c r="Q60" s="9">
        <f>Q61+Q62+Q63+Q64</f>
        <v>3837982.06</v>
      </c>
      <c r="R60" s="20">
        <f>R61+R62+R63+R64</f>
        <v>3839982.06</v>
      </c>
    </row>
    <row r="61" spans="1:18" ht="26.25" customHeight="1">
      <c r="B61" s="61" t="s">
        <v>10</v>
      </c>
      <c r="C61" s="61"/>
      <c r="D61" s="61"/>
      <c r="E61" s="61"/>
      <c r="F61" s="61"/>
      <c r="G61" s="61"/>
      <c r="H61" s="61"/>
      <c r="I61" s="61"/>
      <c r="J61" s="61"/>
      <c r="K61" s="62"/>
      <c r="L61" s="15">
        <v>6740510020</v>
      </c>
      <c r="M61" s="7">
        <v>1</v>
      </c>
      <c r="N61" s="7">
        <v>4</v>
      </c>
      <c r="O61" s="8" t="s">
        <v>11</v>
      </c>
      <c r="P61" s="9">
        <v>3106426.93</v>
      </c>
      <c r="Q61" s="9">
        <v>2910491.06</v>
      </c>
      <c r="R61" s="20">
        <v>2910491.06</v>
      </c>
    </row>
    <row r="62" spans="1:18" ht="37.5" customHeight="1">
      <c r="B62" s="61" t="s">
        <v>13</v>
      </c>
      <c r="C62" s="61"/>
      <c r="D62" s="61"/>
      <c r="E62" s="61"/>
      <c r="F62" s="61"/>
      <c r="G62" s="61"/>
      <c r="H62" s="61"/>
      <c r="I62" s="61"/>
      <c r="J62" s="61"/>
      <c r="K62" s="62"/>
      <c r="L62" s="15">
        <v>6740510020</v>
      </c>
      <c r="M62" s="7">
        <v>1</v>
      </c>
      <c r="N62" s="7">
        <v>4</v>
      </c>
      <c r="O62" s="8" t="s">
        <v>14</v>
      </c>
      <c r="P62" s="9">
        <v>1002271</v>
      </c>
      <c r="Q62" s="9">
        <v>761491</v>
      </c>
      <c r="R62" s="20">
        <v>763491</v>
      </c>
    </row>
    <row r="63" spans="1:18" ht="17.25" customHeight="1">
      <c r="B63" s="61" t="s">
        <v>15</v>
      </c>
      <c r="C63" s="61"/>
      <c r="D63" s="61"/>
      <c r="E63" s="61"/>
      <c r="F63" s="61"/>
      <c r="G63" s="61"/>
      <c r="H63" s="61"/>
      <c r="I63" s="61"/>
      <c r="J63" s="61"/>
      <c r="K63" s="62"/>
      <c r="L63" s="15">
        <v>6740510020</v>
      </c>
      <c r="M63" s="7">
        <v>1</v>
      </c>
      <c r="N63" s="7">
        <v>4</v>
      </c>
      <c r="O63" s="8" t="s">
        <v>16</v>
      </c>
      <c r="P63" s="9">
        <v>88833</v>
      </c>
      <c r="Q63" s="9">
        <v>86000</v>
      </c>
      <c r="R63" s="20">
        <v>86000</v>
      </c>
    </row>
    <row r="64" spans="1:18" ht="13.5" customHeight="1">
      <c r="B64" s="61" t="s">
        <v>17</v>
      </c>
      <c r="C64" s="61"/>
      <c r="D64" s="61"/>
      <c r="E64" s="61"/>
      <c r="F64" s="61"/>
      <c r="G64" s="61"/>
      <c r="H64" s="61"/>
      <c r="I64" s="61"/>
      <c r="J64" s="61"/>
      <c r="K64" s="62"/>
      <c r="L64" s="15">
        <v>6740510020</v>
      </c>
      <c r="M64" s="7">
        <v>1</v>
      </c>
      <c r="N64" s="7">
        <v>4</v>
      </c>
      <c r="O64" s="8" t="s">
        <v>18</v>
      </c>
      <c r="P64" s="9">
        <v>35000</v>
      </c>
      <c r="Q64" s="9">
        <v>80000</v>
      </c>
      <c r="R64" s="20">
        <v>80000</v>
      </c>
    </row>
    <row r="65" spans="2:18" ht="50.25" customHeight="1">
      <c r="B65" s="69" t="s">
        <v>63</v>
      </c>
      <c r="C65" s="69"/>
      <c r="D65" s="69"/>
      <c r="E65" s="69"/>
      <c r="F65" s="69"/>
      <c r="G65" s="69"/>
      <c r="H65" s="69"/>
      <c r="I65" s="69"/>
      <c r="J65" s="69"/>
      <c r="K65" s="70"/>
      <c r="L65" s="16">
        <v>6740510080</v>
      </c>
      <c r="M65" s="4">
        <v>0</v>
      </c>
      <c r="N65" s="4">
        <v>0</v>
      </c>
      <c r="O65" s="5" t="s">
        <v>7</v>
      </c>
      <c r="P65" s="6">
        <f>P68</f>
        <v>63700</v>
      </c>
      <c r="Q65" s="6">
        <f>Q68</f>
        <v>63700</v>
      </c>
      <c r="R65" s="19">
        <f>R68</f>
        <v>63700</v>
      </c>
    </row>
    <row r="66" spans="2:18" ht="15" customHeight="1">
      <c r="B66" s="61" t="s">
        <v>8</v>
      </c>
      <c r="C66" s="61"/>
      <c r="D66" s="61"/>
      <c r="E66" s="61"/>
      <c r="F66" s="61"/>
      <c r="G66" s="61"/>
      <c r="H66" s="61"/>
      <c r="I66" s="61"/>
      <c r="J66" s="61"/>
      <c r="K66" s="62"/>
      <c r="L66" s="15">
        <v>6740510080</v>
      </c>
      <c r="M66" s="7">
        <v>1</v>
      </c>
      <c r="N66" s="7">
        <v>0</v>
      </c>
      <c r="O66" s="8" t="s">
        <v>7</v>
      </c>
      <c r="P66" s="9">
        <f>P68</f>
        <v>63700</v>
      </c>
      <c r="Q66" s="9">
        <f>Q68</f>
        <v>63700</v>
      </c>
      <c r="R66" s="20">
        <f>R68</f>
        <v>63700</v>
      </c>
    </row>
    <row r="67" spans="2:18" ht="48.75" customHeight="1">
      <c r="B67" s="61" t="s">
        <v>19</v>
      </c>
      <c r="C67" s="61"/>
      <c r="D67" s="61"/>
      <c r="E67" s="61"/>
      <c r="F67" s="61"/>
      <c r="G67" s="61"/>
      <c r="H67" s="61"/>
      <c r="I67" s="61"/>
      <c r="J67" s="61"/>
      <c r="K67" s="62"/>
      <c r="L67" s="15">
        <v>6740510080</v>
      </c>
      <c r="M67" s="7">
        <v>1</v>
      </c>
      <c r="N67" s="7">
        <v>6</v>
      </c>
      <c r="O67" s="8" t="s">
        <v>7</v>
      </c>
      <c r="P67" s="9">
        <f>P68</f>
        <v>63700</v>
      </c>
      <c r="Q67" s="9">
        <f>Q68</f>
        <v>63700</v>
      </c>
      <c r="R67" s="20">
        <f>R68</f>
        <v>63700</v>
      </c>
    </row>
    <row r="68" spans="2:18" ht="15" customHeight="1">
      <c r="B68" s="61" t="s">
        <v>15</v>
      </c>
      <c r="C68" s="61"/>
      <c r="D68" s="61"/>
      <c r="E68" s="61"/>
      <c r="F68" s="61"/>
      <c r="G68" s="61"/>
      <c r="H68" s="61"/>
      <c r="I68" s="61"/>
      <c r="J68" s="61"/>
      <c r="K68" s="62"/>
      <c r="L68" s="15">
        <v>6740510080</v>
      </c>
      <c r="M68" s="7">
        <v>1</v>
      </c>
      <c r="N68" s="7">
        <v>6</v>
      </c>
      <c r="O68" s="8" t="s">
        <v>16</v>
      </c>
      <c r="P68" s="9">
        <v>63700</v>
      </c>
      <c r="Q68" s="9">
        <v>63700</v>
      </c>
      <c r="R68" s="20">
        <v>63700</v>
      </c>
    </row>
    <row r="69" spans="2:18" ht="37.5" customHeight="1">
      <c r="B69" s="69" t="s">
        <v>61</v>
      </c>
      <c r="C69" s="69"/>
      <c r="D69" s="69"/>
      <c r="E69" s="69"/>
      <c r="F69" s="69"/>
      <c r="G69" s="69"/>
      <c r="H69" s="69"/>
      <c r="I69" s="69"/>
      <c r="J69" s="69"/>
      <c r="K69" s="70"/>
      <c r="L69" s="16">
        <v>6740525050</v>
      </c>
      <c r="M69" s="4">
        <v>0</v>
      </c>
      <c r="N69" s="4">
        <v>0</v>
      </c>
      <c r="O69" s="5" t="s">
        <v>7</v>
      </c>
      <c r="P69" s="6">
        <f>P72</f>
        <v>156839.97</v>
      </c>
      <c r="Q69" s="6">
        <f t="shared" ref="Q69:R71" si="2">Q70</f>
        <v>168000</v>
      </c>
      <c r="R69" s="19">
        <f t="shared" si="2"/>
        <v>168000</v>
      </c>
    </row>
    <row r="70" spans="2:18">
      <c r="B70" s="61" t="s">
        <v>20</v>
      </c>
      <c r="C70" s="61"/>
      <c r="D70" s="61"/>
      <c r="E70" s="61"/>
      <c r="F70" s="61"/>
      <c r="G70" s="61"/>
      <c r="H70" s="61"/>
      <c r="I70" s="61"/>
      <c r="J70" s="61"/>
      <c r="K70" s="62"/>
      <c r="L70" s="15">
        <v>6740525050</v>
      </c>
      <c r="M70" s="7">
        <v>10</v>
      </c>
      <c r="N70" s="7">
        <v>0</v>
      </c>
      <c r="O70" s="8" t="s">
        <v>7</v>
      </c>
      <c r="P70" s="9">
        <f>P72</f>
        <v>156839.97</v>
      </c>
      <c r="Q70" s="9">
        <f t="shared" si="2"/>
        <v>168000</v>
      </c>
      <c r="R70" s="20">
        <f t="shared" si="2"/>
        <v>168000</v>
      </c>
    </row>
    <row r="71" spans="2:18">
      <c r="B71" s="61" t="s">
        <v>21</v>
      </c>
      <c r="C71" s="61"/>
      <c r="D71" s="61"/>
      <c r="E71" s="61"/>
      <c r="F71" s="61"/>
      <c r="G71" s="61"/>
      <c r="H71" s="61"/>
      <c r="I71" s="61"/>
      <c r="J71" s="61"/>
      <c r="K71" s="62"/>
      <c r="L71" s="15">
        <v>6740525050</v>
      </c>
      <c r="M71" s="7">
        <v>10</v>
      </c>
      <c r="N71" s="7">
        <v>1</v>
      </c>
      <c r="O71" s="8" t="s">
        <v>7</v>
      </c>
      <c r="P71" s="9">
        <f>P72</f>
        <v>156839.97</v>
      </c>
      <c r="Q71" s="9">
        <f t="shared" si="2"/>
        <v>168000</v>
      </c>
      <c r="R71" s="20">
        <f t="shared" si="2"/>
        <v>168000</v>
      </c>
    </row>
    <row r="72" spans="2:18" ht="24.75" customHeight="1">
      <c r="B72" s="61" t="s">
        <v>22</v>
      </c>
      <c r="C72" s="61"/>
      <c r="D72" s="61"/>
      <c r="E72" s="61"/>
      <c r="F72" s="61"/>
      <c r="G72" s="61"/>
      <c r="H72" s="61"/>
      <c r="I72" s="61"/>
      <c r="J72" s="61"/>
      <c r="K72" s="62"/>
      <c r="L72" s="15">
        <v>6740525050</v>
      </c>
      <c r="M72" s="7">
        <v>10</v>
      </c>
      <c r="N72" s="7">
        <v>1</v>
      </c>
      <c r="O72" s="8" t="s">
        <v>23</v>
      </c>
      <c r="P72" s="9">
        <v>156839.97</v>
      </c>
      <c r="Q72" s="9">
        <v>168000</v>
      </c>
      <c r="R72" s="20">
        <v>168000</v>
      </c>
    </row>
    <row r="73" spans="2:18" ht="54" customHeight="1">
      <c r="B73" s="69" t="s">
        <v>42</v>
      </c>
      <c r="C73" s="69"/>
      <c r="D73" s="69"/>
      <c r="E73" s="69"/>
      <c r="F73" s="69"/>
      <c r="G73" s="69"/>
      <c r="H73" s="69"/>
      <c r="I73" s="69"/>
      <c r="J73" s="69"/>
      <c r="K73" s="70"/>
      <c r="L73" s="16">
        <v>6740551180</v>
      </c>
      <c r="M73" s="4">
        <v>0</v>
      </c>
      <c r="N73" s="4">
        <v>0</v>
      </c>
      <c r="O73" s="5" t="s">
        <v>7</v>
      </c>
      <c r="P73" s="6">
        <f t="shared" ref="P73:R74" si="3">P74</f>
        <v>321300</v>
      </c>
      <c r="Q73" s="6">
        <f t="shared" si="3"/>
        <v>336200</v>
      </c>
      <c r="R73" s="19">
        <f t="shared" si="3"/>
        <v>348400</v>
      </c>
    </row>
    <row r="74" spans="2:18" ht="15.75" customHeight="1">
      <c r="B74" s="61" t="s">
        <v>24</v>
      </c>
      <c r="C74" s="61"/>
      <c r="D74" s="61"/>
      <c r="E74" s="61"/>
      <c r="F74" s="61"/>
      <c r="G74" s="61"/>
      <c r="H74" s="61"/>
      <c r="I74" s="61"/>
      <c r="J74" s="61"/>
      <c r="K74" s="62"/>
      <c r="L74" s="15">
        <v>6740551180</v>
      </c>
      <c r="M74" s="7">
        <v>2</v>
      </c>
      <c r="N74" s="7">
        <v>0</v>
      </c>
      <c r="O74" s="8" t="s">
        <v>7</v>
      </c>
      <c r="P74" s="9">
        <f t="shared" si="3"/>
        <v>321300</v>
      </c>
      <c r="Q74" s="9">
        <f t="shared" si="3"/>
        <v>336200</v>
      </c>
      <c r="R74" s="20">
        <f t="shared" si="3"/>
        <v>348400</v>
      </c>
    </row>
    <row r="75" spans="2:18" ht="27" customHeight="1">
      <c r="B75" s="61" t="s">
        <v>25</v>
      </c>
      <c r="C75" s="61"/>
      <c r="D75" s="61"/>
      <c r="E75" s="61"/>
      <c r="F75" s="61"/>
      <c r="G75" s="61"/>
      <c r="H75" s="61"/>
      <c r="I75" s="61"/>
      <c r="J75" s="61"/>
      <c r="K75" s="62"/>
      <c r="L75" s="15">
        <v>6740551180</v>
      </c>
      <c r="M75" s="7">
        <v>2</v>
      </c>
      <c r="N75" s="7">
        <v>3</v>
      </c>
      <c r="O75" s="8" t="s">
        <v>7</v>
      </c>
      <c r="P75" s="9">
        <f>P76+P77</f>
        <v>321300</v>
      </c>
      <c r="Q75" s="9">
        <f>Q76+Q77</f>
        <v>336200</v>
      </c>
      <c r="R75" s="20">
        <f>R76+R77</f>
        <v>348400</v>
      </c>
    </row>
    <row r="76" spans="2:18" ht="24.75" customHeight="1">
      <c r="B76" s="61" t="s">
        <v>10</v>
      </c>
      <c r="C76" s="61"/>
      <c r="D76" s="61"/>
      <c r="E76" s="61"/>
      <c r="F76" s="61"/>
      <c r="G76" s="61"/>
      <c r="H76" s="61"/>
      <c r="I76" s="61"/>
      <c r="J76" s="61"/>
      <c r="K76" s="62"/>
      <c r="L76" s="15">
        <v>6740551180</v>
      </c>
      <c r="M76" s="7">
        <v>2</v>
      </c>
      <c r="N76" s="7">
        <v>3</v>
      </c>
      <c r="O76" s="8" t="s">
        <v>11</v>
      </c>
      <c r="P76" s="9">
        <v>313339.15000000002</v>
      </c>
      <c r="Q76" s="9">
        <v>313000</v>
      </c>
      <c r="R76" s="20">
        <v>313000</v>
      </c>
    </row>
    <row r="77" spans="2:18" ht="35.25" customHeight="1">
      <c r="B77" s="61" t="s">
        <v>13</v>
      </c>
      <c r="C77" s="61"/>
      <c r="D77" s="61"/>
      <c r="E77" s="61"/>
      <c r="F77" s="61"/>
      <c r="G77" s="61"/>
      <c r="H77" s="61"/>
      <c r="I77" s="61"/>
      <c r="J77" s="61"/>
      <c r="K77" s="62"/>
      <c r="L77" s="15">
        <v>6740551180</v>
      </c>
      <c r="M77" s="7">
        <v>2</v>
      </c>
      <c r="N77" s="7">
        <v>3</v>
      </c>
      <c r="O77" s="8" t="s">
        <v>14</v>
      </c>
      <c r="P77" s="9">
        <v>7960.85</v>
      </c>
      <c r="Q77" s="9">
        <v>23200</v>
      </c>
      <c r="R77" s="20">
        <v>35400</v>
      </c>
    </row>
    <row r="78" spans="2:18" s="1" customFormat="1" ht="43.5" customHeight="1">
      <c r="B78" s="70" t="s">
        <v>38</v>
      </c>
      <c r="C78" s="81"/>
      <c r="D78" s="81"/>
      <c r="E78" s="81"/>
      <c r="F78" s="81"/>
      <c r="G78" s="81"/>
      <c r="H78" s="81"/>
      <c r="I78" s="81"/>
      <c r="J78" s="81"/>
      <c r="K78" s="82"/>
      <c r="L78" s="16">
        <v>6740595100</v>
      </c>
      <c r="M78" s="4">
        <v>0</v>
      </c>
      <c r="N78" s="4">
        <v>0</v>
      </c>
      <c r="O78" s="5" t="s">
        <v>7</v>
      </c>
      <c r="P78" s="6">
        <f>P81</f>
        <v>3324</v>
      </c>
      <c r="Q78" s="6">
        <f>Q81</f>
        <v>4200</v>
      </c>
      <c r="R78" s="19">
        <f>R81</f>
        <v>4300</v>
      </c>
    </row>
    <row r="79" spans="2:18" s="1" customFormat="1" ht="15" customHeight="1">
      <c r="B79" s="62" t="s">
        <v>8</v>
      </c>
      <c r="C79" s="77"/>
      <c r="D79" s="77"/>
      <c r="E79" s="77"/>
      <c r="F79" s="77"/>
      <c r="G79" s="77"/>
      <c r="H79" s="77"/>
      <c r="I79" s="77"/>
      <c r="J79" s="77"/>
      <c r="K79" s="78"/>
      <c r="L79" s="15">
        <v>6740595100</v>
      </c>
      <c r="M79" s="7">
        <v>1</v>
      </c>
      <c r="N79" s="7">
        <v>0</v>
      </c>
      <c r="O79" s="8" t="s">
        <v>7</v>
      </c>
      <c r="P79" s="9">
        <f>P81</f>
        <v>3324</v>
      </c>
      <c r="Q79" s="9">
        <f>Q81</f>
        <v>4200</v>
      </c>
      <c r="R79" s="20">
        <f>R81</f>
        <v>4300</v>
      </c>
    </row>
    <row r="80" spans="2:18" s="1" customFormat="1" ht="20.25" customHeight="1">
      <c r="B80" s="62" t="s">
        <v>45</v>
      </c>
      <c r="C80" s="77"/>
      <c r="D80" s="77"/>
      <c r="E80" s="77"/>
      <c r="F80" s="77"/>
      <c r="G80" s="77"/>
      <c r="H80" s="77"/>
      <c r="I80" s="77"/>
      <c r="J80" s="77"/>
      <c r="K80" s="78"/>
      <c r="L80" s="15">
        <v>6740595100</v>
      </c>
      <c r="M80" s="7">
        <v>1</v>
      </c>
      <c r="N80" s="7">
        <v>13</v>
      </c>
      <c r="O80" s="8" t="s">
        <v>7</v>
      </c>
      <c r="P80" s="9">
        <f>P81</f>
        <v>3324</v>
      </c>
      <c r="Q80" s="9">
        <f>Q81</f>
        <v>4200</v>
      </c>
      <c r="R80" s="20">
        <f>R81</f>
        <v>4300</v>
      </c>
    </row>
    <row r="81" spans="2:18" s="1" customFormat="1" ht="15" customHeight="1">
      <c r="B81" s="62" t="s">
        <v>17</v>
      </c>
      <c r="C81" s="77"/>
      <c r="D81" s="77"/>
      <c r="E81" s="77"/>
      <c r="F81" s="77"/>
      <c r="G81" s="77"/>
      <c r="H81" s="77"/>
      <c r="I81" s="77"/>
      <c r="J81" s="77"/>
      <c r="K81" s="78"/>
      <c r="L81" s="15">
        <v>6740595100</v>
      </c>
      <c r="M81" s="7">
        <v>1</v>
      </c>
      <c r="N81" s="7">
        <v>13</v>
      </c>
      <c r="O81" s="18">
        <v>850</v>
      </c>
      <c r="P81" s="9">
        <v>3324</v>
      </c>
      <c r="Q81" s="9">
        <v>4200</v>
      </c>
      <c r="R81" s="20">
        <v>4300</v>
      </c>
    </row>
    <row r="82" spans="2:18" ht="15.75" thickBot="1">
      <c r="B82" s="58" t="s">
        <v>59</v>
      </c>
      <c r="C82" s="59"/>
      <c r="D82" s="59"/>
      <c r="E82" s="59"/>
      <c r="F82" s="59"/>
      <c r="G82" s="59"/>
      <c r="H82" s="44"/>
      <c r="I82" s="44"/>
      <c r="J82" s="44"/>
      <c r="K82" s="45"/>
      <c r="L82" s="46" t="s">
        <v>60</v>
      </c>
      <c r="M82" s="47" t="s">
        <v>60</v>
      </c>
      <c r="N82" s="47" t="s">
        <v>60</v>
      </c>
      <c r="O82" s="46" t="s">
        <v>60</v>
      </c>
      <c r="P82" s="23">
        <f>P11</f>
        <v>16031032.169999998</v>
      </c>
      <c r="Q82" s="24">
        <f>Q11</f>
        <v>13895200</v>
      </c>
      <c r="R82" s="24">
        <f>R11</f>
        <v>14169400</v>
      </c>
    </row>
  </sheetData>
  <mergeCells count="81">
    <mergeCell ref="A7:R7"/>
    <mergeCell ref="R9:R10"/>
    <mergeCell ref="M9:M10"/>
    <mergeCell ref="P9:P10"/>
    <mergeCell ref="Q9:Q10"/>
    <mergeCell ref="N9:N10"/>
    <mergeCell ref="O9:O10"/>
    <mergeCell ref="B9:K10"/>
    <mergeCell ref="B73:K73"/>
    <mergeCell ref="B14:K14"/>
    <mergeCell ref="B59:K59"/>
    <mergeCell ref="B36:G36"/>
    <mergeCell ref="C22:K22"/>
    <mergeCell ref="B16:K16"/>
    <mergeCell ref="B25:K25"/>
    <mergeCell ref="B17:K17"/>
    <mergeCell ref="B18:K18"/>
    <mergeCell ref="B21:K21"/>
    <mergeCell ref="B23:K23"/>
    <mergeCell ref="B39:G39"/>
    <mergeCell ref="B37:K37"/>
    <mergeCell ref="B38:K38"/>
    <mergeCell ref="B52:K52"/>
    <mergeCell ref="B30:K30"/>
    <mergeCell ref="B81:K81"/>
    <mergeCell ref="B47:K47"/>
    <mergeCell ref="B43:K43"/>
    <mergeCell ref="B44:K44"/>
    <mergeCell ref="B48:K48"/>
    <mergeCell ref="B71:K71"/>
    <mergeCell ref="B80:K80"/>
    <mergeCell ref="B45:K45"/>
    <mergeCell ref="B50:K50"/>
    <mergeCell ref="B46:K46"/>
    <mergeCell ref="B78:K78"/>
    <mergeCell ref="B76:K76"/>
    <mergeCell ref="B56:K56"/>
    <mergeCell ref="B60:K60"/>
    <mergeCell ref="B54:K54"/>
    <mergeCell ref="B58:K58"/>
    <mergeCell ref="B64:K64"/>
    <mergeCell ref="B68:K68"/>
    <mergeCell ref="B72:K72"/>
    <mergeCell ref="B31:K31"/>
    <mergeCell ref="B15:K15"/>
    <mergeCell ref="B41:K41"/>
    <mergeCell ref="B34:K34"/>
    <mergeCell ref="B42:K42"/>
    <mergeCell ref="B35:K35"/>
    <mergeCell ref="B74:K74"/>
    <mergeCell ref="B65:K65"/>
    <mergeCell ref="B69:K69"/>
    <mergeCell ref="B12:G12"/>
    <mergeCell ref="B79:K79"/>
    <mergeCell ref="B67:K67"/>
    <mergeCell ref="B51:K51"/>
    <mergeCell ref="B70:K70"/>
    <mergeCell ref="B20:K20"/>
    <mergeCell ref="C40:K40"/>
    <mergeCell ref="B49:G49"/>
    <mergeCell ref="B75:K75"/>
    <mergeCell ref="B57:K57"/>
    <mergeCell ref="B61:K61"/>
    <mergeCell ref="B62:K62"/>
    <mergeCell ref="B63:K63"/>
    <mergeCell ref="B82:G82"/>
    <mergeCell ref="L9:L10"/>
    <mergeCell ref="B55:K55"/>
    <mergeCell ref="B11:K11"/>
    <mergeCell ref="C53:K53"/>
    <mergeCell ref="B24:K24"/>
    <mergeCell ref="B26:K26"/>
    <mergeCell ref="B33:K33"/>
    <mergeCell ref="C27:K27"/>
    <mergeCell ref="B32:K32"/>
    <mergeCell ref="C13:K13"/>
    <mergeCell ref="B28:K28"/>
    <mergeCell ref="B29:K29"/>
    <mergeCell ref="B77:K77"/>
    <mergeCell ref="B19:K19"/>
    <mergeCell ref="B66:K66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2023-03-28T10:51:18Z</cp:lastPrinted>
  <dcterms:created xsi:type="dcterms:W3CDTF">2021-02-01T11:34:55Z</dcterms:created>
  <dcterms:modified xsi:type="dcterms:W3CDTF">2024-01-03T15:32:14Z</dcterms:modified>
</cp:coreProperties>
</file>