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1985" yWindow="75" windowWidth="12120" windowHeight="9120"/>
  </bookViews>
  <sheets>
    <sheet name="приложение 8" sheetId="5" r:id="rId1"/>
  </sheets>
  <calcPr calcId="125725"/>
</workbook>
</file>

<file path=xl/calcChain.xml><?xml version="1.0" encoding="utf-8"?>
<calcChain xmlns="http://schemas.openxmlformats.org/spreadsheetml/2006/main">
  <c r="O15" i="5"/>
  <c r="O23"/>
  <c r="O90"/>
  <c r="O89" s="1"/>
  <c r="O87"/>
  <c r="O86" s="1"/>
  <c r="Q87"/>
  <c r="Q86" s="1"/>
  <c r="Q85" s="1"/>
  <c r="Q83" s="1"/>
  <c r="Q82" s="1"/>
  <c r="O85" l="1"/>
  <c r="O84" s="1"/>
  <c r="O83" s="1"/>
  <c r="O82" s="1"/>
  <c r="Q38"/>
  <c r="Q37" s="1"/>
  <c r="Q36" s="1"/>
  <c r="Q35" s="1"/>
  <c r="Q64"/>
  <c r="Q63" s="1"/>
  <c r="Q62" s="1"/>
  <c r="Q61" s="1"/>
  <c r="P64"/>
  <c r="P63" s="1"/>
  <c r="P62" s="1"/>
  <c r="Q69"/>
  <c r="Q68" s="1"/>
  <c r="P69"/>
  <c r="P68" s="1"/>
  <c r="O69"/>
  <c r="O68" s="1"/>
  <c r="P60" l="1"/>
  <c r="P61"/>
  <c r="Q60"/>
  <c r="Q66"/>
  <c r="Q67"/>
  <c r="P66"/>
  <c r="P67"/>
  <c r="O66"/>
  <c r="O67"/>
  <c r="Q71"/>
  <c r="P71"/>
  <c r="Q34" l="1"/>
  <c r="P38"/>
  <c r="P37" s="1"/>
  <c r="P36" s="1"/>
  <c r="P35" s="1"/>
  <c r="P34" s="1"/>
  <c r="Q56"/>
  <c r="P56"/>
  <c r="O56"/>
  <c r="Q53"/>
  <c r="P53"/>
  <c r="O53"/>
  <c r="Q45"/>
  <c r="Q44" s="1"/>
  <c r="P45"/>
  <c r="P44" s="1"/>
  <c r="P43" s="1"/>
  <c r="P42" s="1"/>
  <c r="P41" s="1"/>
  <c r="O45"/>
  <c r="O44" s="1"/>
  <c r="O43" s="1"/>
  <c r="O42" s="1"/>
  <c r="O41" s="1"/>
  <c r="O38"/>
  <c r="O37" s="1"/>
  <c r="O36" s="1"/>
  <c r="O35" s="1"/>
  <c r="O34"/>
  <c r="O31"/>
  <c r="Q27"/>
  <c r="P27"/>
  <c r="O27"/>
  <c r="Q23"/>
  <c r="P23"/>
  <c r="Q15"/>
  <c r="P15"/>
  <c r="P13" s="1"/>
  <c r="P12" s="1"/>
  <c r="O14"/>
  <c r="O13" s="1"/>
  <c r="O12" s="1"/>
  <c r="Q52" l="1"/>
  <c r="Q51" s="1"/>
  <c r="Q50" s="1"/>
  <c r="Q10"/>
  <c r="Q13"/>
  <c r="Q12" s="1"/>
  <c r="Q43"/>
  <c r="Q42" s="1"/>
  <c r="Q41" s="1"/>
  <c r="Q40" s="1"/>
  <c r="P52"/>
  <c r="P51" s="1"/>
  <c r="O22"/>
  <c r="O21" s="1"/>
  <c r="Q22"/>
  <c r="Q21" s="1"/>
  <c r="Q48"/>
  <c r="O10"/>
  <c r="P48"/>
  <c r="P47" s="1"/>
  <c r="O40"/>
  <c r="P40"/>
  <c r="Q47"/>
  <c r="O48"/>
  <c r="O11"/>
  <c r="O52"/>
  <c r="O51" s="1"/>
  <c r="O50" s="1"/>
  <c r="P14"/>
  <c r="P22"/>
  <c r="P21" s="1"/>
  <c r="Q14"/>
  <c r="O47"/>
  <c r="Q49" l="1"/>
  <c r="O20"/>
  <c r="O19"/>
  <c r="O18" s="1"/>
  <c r="O9" s="1"/>
  <c r="P20"/>
  <c r="P19"/>
  <c r="P18" s="1"/>
  <c r="P11" s="1"/>
  <c r="P10" s="1"/>
  <c r="P50"/>
  <c r="P49"/>
  <c r="Q20"/>
  <c r="Q19"/>
  <c r="Q18" s="1"/>
  <c r="Q11" s="1"/>
  <c r="P9" l="1"/>
  <c r="Q9"/>
  <c r="O111"/>
  <c r="Q108"/>
  <c r="P108"/>
  <c r="O108"/>
  <c r="Q105"/>
  <c r="P105"/>
  <c r="O105"/>
  <c r="Q98"/>
  <c r="Q97" s="1"/>
  <c r="P98"/>
  <c r="P97" s="1"/>
  <c r="P96" s="1"/>
  <c r="O98"/>
  <c r="O97" s="1"/>
  <c r="O96" s="1"/>
  <c r="Q79"/>
  <c r="Q78" s="1"/>
  <c r="P79"/>
  <c r="P78" s="1"/>
  <c r="O79"/>
  <c r="O64"/>
  <c r="O71"/>
  <c r="O70"/>
  <c r="O63"/>
  <c r="O62" s="1"/>
  <c r="Q59"/>
  <c r="Q58" s="1"/>
  <c r="P59"/>
  <c r="P58" s="1"/>
  <c r="Q96" l="1"/>
  <c r="Q94" s="1"/>
  <c r="O107"/>
  <c r="O104"/>
  <c r="O103" s="1"/>
  <c r="P107"/>
  <c r="P104"/>
  <c r="O61"/>
  <c r="O60"/>
  <c r="O78"/>
  <c r="O77"/>
  <c r="O76" s="1"/>
  <c r="Q107"/>
  <c r="Q104"/>
  <c r="O95"/>
  <c r="Q77"/>
  <c r="P95"/>
  <c r="P77"/>
  <c r="O74" l="1"/>
  <c r="O73" s="1"/>
  <c r="Q95"/>
  <c r="O75"/>
  <c r="P94"/>
  <c r="P74"/>
  <c r="P76"/>
  <c r="Q75"/>
  <c r="Q76"/>
  <c r="O102"/>
  <c r="O101" s="1"/>
  <c r="O100" s="1"/>
  <c r="Q103"/>
  <c r="Q102"/>
  <c r="Q101" s="1"/>
  <c r="Q100" s="1"/>
  <c r="P103"/>
  <c r="P102"/>
  <c r="P101" s="1"/>
  <c r="P100" s="1"/>
  <c r="Q74"/>
  <c r="P93"/>
  <c r="P75"/>
  <c r="Q93"/>
  <c r="Q92" s="1"/>
  <c r="P70"/>
  <c r="O94"/>
  <c r="O93" s="1"/>
  <c r="O92" s="1"/>
  <c r="O114"/>
  <c r="P114"/>
  <c r="P113" s="1"/>
  <c r="Q114"/>
  <c r="Q113" s="1"/>
  <c r="O118"/>
  <c r="O117" s="1"/>
  <c r="O113" s="1"/>
  <c r="O49" s="1"/>
  <c r="P118"/>
  <c r="P117" s="1"/>
  <c r="Q118"/>
  <c r="Q117" s="1"/>
  <c r="O119"/>
  <c r="P119"/>
  <c r="Q119"/>
  <c r="Q73" l="1"/>
  <c r="Q121"/>
  <c r="P73"/>
  <c r="P92"/>
  <c r="P121" s="1"/>
  <c r="P116"/>
  <c r="P115"/>
  <c r="Q116"/>
  <c r="Q115"/>
  <c r="O116"/>
  <c r="O115"/>
  <c r="Q70"/>
  <c r="O59"/>
  <c r="O58" s="1"/>
  <c r="O121" s="1"/>
  <c r="O8" l="1"/>
  <c r="P8"/>
  <c r="Q8"/>
</calcChain>
</file>

<file path=xl/sharedStrings.xml><?xml version="1.0" encoding="utf-8"?>
<sst xmlns="http://schemas.openxmlformats.org/spreadsheetml/2006/main" count="151" uniqueCount="78">
  <si>
    <t>Иные межбюджетные трансферты</t>
  </si>
  <si>
    <t>Пенсионное обеспечение</t>
  </si>
  <si>
    <t>Социальная политика</t>
  </si>
  <si>
    <t>Культура</t>
  </si>
  <si>
    <t>Благоустройство</t>
  </si>
  <si>
    <t>Дорожное хозяйство (дорожные фонды)</t>
  </si>
  <si>
    <t>Мобилизационная и вневойсковая подготовка</t>
  </si>
  <si>
    <t/>
  </si>
  <si>
    <t>Публичные нормативные социальные выплаты гражданам</t>
  </si>
  <si>
    <t>240</t>
  </si>
  <si>
    <t>КУЛЬТУРА, КИНЕМАТОГРАФИЯ</t>
  </si>
  <si>
    <t>ЖИЛИЩНО-КОММУНАЛЬНОЕ ХОЗЯЙСТВО</t>
  </si>
  <si>
    <t>НАЦИОНАЛЬНАЯ ЭКОНОМИКА</t>
  </si>
  <si>
    <t>Иные закупки товаров, работ и услуг для обеспечения государственных (муниципальных) нужд</t>
  </si>
  <si>
    <t>Меры поддержки добровольных народных дружин</t>
  </si>
  <si>
    <t>НАЦИОНАЛЬНАЯ БЕЗОПАСНОСТЬ И ПРАВООХРАНИТЕЛЬНАЯ ДЕЯТЕЛЬНОСТЬ</t>
  </si>
  <si>
    <t>120</t>
  </si>
  <si>
    <t>Расходы на выплаты персоналу государственных (муниципальных) органов</t>
  </si>
  <si>
    <t>НАЦИОНАЛЬНАЯ ОБОРОНА</t>
  </si>
  <si>
    <t>Уплата налогов, сборов и иных платежей</t>
  </si>
  <si>
    <t>540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</si>
  <si>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</si>
  <si>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Наименование</t>
  </si>
  <si>
    <t>ИТОГО РАСХОДОВ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</si>
  <si>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</si>
  <si>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</si>
  <si>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Фонд оплаты труда государственных (муниципальных) органов</t>
  </si>
  <si>
    <t>Уплата иных платежей</t>
  </si>
  <si>
    <t xml:space="preserve">Другие общегосударственные вопросы </t>
  </si>
  <si>
    <t>Администрация МО Черкасский сельсовет</t>
  </si>
  <si>
    <t>ВЕД</t>
  </si>
  <si>
    <t>РЗ</t>
  </si>
  <si>
    <t>ЦСР</t>
  </si>
  <si>
    <t>ВР</t>
  </si>
  <si>
    <t>(руб.)</t>
  </si>
  <si>
    <t>Закупка энергетических ресурсов</t>
  </si>
  <si>
    <t>Повышение заработной платы работников муниципальных учреждений культуры</t>
  </si>
  <si>
    <t>0000000000</t>
  </si>
  <si>
    <t>000</t>
  </si>
  <si>
    <t>6700000000</t>
  </si>
  <si>
    <t>Прочая закупка товаров, работ и услуг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</si>
  <si>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</si>
  <si>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Защита населения и территории от чрезвычайных ситуаций природного и техногенного характера, пожарная безопасность </t>
  </si>
  <si>
    <t>Членские взносы в Совет (ассоциацию) муниципальных образований</t>
  </si>
  <si>
    <t>Содержание и ремонт, капитальный ремонт автомобильных дорог общего пользования и искусственных сооружений на них</t>
  </si>
  <si>
    <t>Иные пенсии, социальные доплаты к пенсиям</t>
  </si>
  <si>
    <t xml:space="preserve">к решению Совета депутатов </t>
  </si>
  <si>
    <t>Комплексы процессных мероприятий</t>
  </si>
  <si>
    <t>Внесение изменений в генеральные планы и (или) правила землепользования и застройки сельских поселений Саракташского района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</si>
  <si>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</si>
  <si>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</si>
  <si>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</si>
  <si>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Другие вопросы в области национальной безопасности и правоохранительной деятельности</t>
  </si>
  <si>
    <t>Приложение № 5</t>
  </si>
  <si>
    <t>ПР</t>
  </si>
  <si>
    <t>Ведомственная структура расходов бюджета поселения на 2023 год и на плановый период 2024-2025 годов</t>
  </si>
  <si>
    <t>Муниципальная программа "Реализация муниципальной политики на территории муниципального образования Черкасский сельсовет Саракташского района Оренбургской области"</t>
  </si>
  <si>
    <t>Комплекс процессных мероприятий "Обеспечение реализации программы"</t>
  </si>
  <si>
    <t>Уплата налога на имущество организаций и земельного налога</t>
  </si>
  <si>
    <t>Другие вопросы в области национальной экономики</t>
  </si>
  <si>
    <t>6740000000</t>
  </si>
  <si>
    <t>6740300000</t>
  </si>
  <si>
    <t>Осуществление первичного воинского учета органами местного самоуправления поселений, муниципальных и городских округов</t>
  </si>
  <si>
    <t>Комплекс процессных мероприятий "Безопасность"</t>
  </si>
  <si>
    <t>Мероприятия по обеспечению пожарной безопасности на территории муниципального образования поселения</t>
  </si>
  <si>
    <t>Комплекс процессных мероприятий "Развитие дорожного хозяйства"</t>
  </si>
  <si>
    <t>Комплекс процессных мероприятий "Благоустройство территории Черкасского сельсовета"</t>
  </si>
  <si>
    <t>Мероприятия по благоустройству территории муниципального образования поселения</t>
  </si>
  <si>
    <t>Комплекс процессных мероприятий "Развитие культуры"</t>
  </si>
  <si>
    <t>Мероприятия, направленные на развитие культуры на территории муниципального образования поселения</t>
  </si>
  <si>
    <t>Предоставление пенсии за выслугу лет муниципальным служащим</t>
  </si>
  <si>
    <t>х</t>
  </si>
  <si>
    <t>Иные выплаты персоналу государственных (муниципальных) органов, за исключением фонда оплаты труда</t>
  </si>
  <si>
    <t>Центральный аппарат</t>
  </si>
  <si>
    <t>Аппарат контрольно-счетного органа</t>
  </si>
  <si>
    <t>Подготовка проектов межевания земельных участков и проведение кадастровых работ</t>
  </si>
  <si>
    <t>67403L5990</t>
  </si>
  <si>
    <t>Черкасского сельсовета от 21 декабря 2023 года № 155</t>
  </si>
</sst>
</file>

<file path=xl/styles.xml><?xml version="1.0" encoding="utf-8"?>
<styleSheet xmlns="http://schemas.openxmlformats.org/spreadsheetml/2006/main">
  <numFmts count="6">
    <numFmt numFmtId="164" formatCode="0000000000"/>
    <numFmt numFmtId="165" formatCode="000"/>
    <numFmt numFmtId="166" formatCode="00"/>
    <numFmt numFmtId="167" formatCode="0000"/>
    <numFmt numFmtId="168" formatCode="#,##0.00;[Red]\-#,##0.00;0.00"/>
    <numFmt numFmtId="169" formatCode="0000000"/>
  </numFmts>
  <fonts count="1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3" fillId="0" borderId="0"/>
  </cellStyleXfs>
  <cellXfs count="168">
    <xf numFmtId="0" fontId="0" fillId="0" borderId="0" xfId="0"/>
    <xf numFmtId="0" fontId="3" fillId="0" borderId="0" xfId="3"/>
    <xf numFmtId="0" fontId="3" fillId="0" borderId="0" xfId="3" applyFill="1"/>
    <xf numFmtId="0" fontId="3" fillId="0" borderId="0" xfId="3" applyAlignment="1">
      <alignment horizontal="left"/>
    </xf>
    <xf numFmtId="0" fontId="9" fillId="0" borderId="12" xfId="1" applyNumberFormat="1" applyFont="1" applyFill="1" applyBorder="1" applyAlignment="1" applyProtection="1">
      <alignment horizontal="justify" vertical="justify"/>
      <protection hidden="1"/>
    </xf>
    <xf numFmtId="168" fontId="10" fillId="0" borderId="13" xfId="1" applyNumberFormat="1" applyFont="1" applyFill="1" applyBorder="1" applyAlignment="1" applyProtection="1">
      <protection hidden="1"/>
    </xf>
    <xf numFmtId="168" fontId="10" fillId="0" borderId="1" xfId="1" applyNumberFormat="1" applyFont="1" applyFill="1" applyBorder="1" applyAlignment="1" applyProtection="1">
      <protection hidden="1"/>
    </xf>
    <xf numFmtId="165" fontId="10" fillId="0" borderId="1" xfId="1" applyNumberFormat="1" applyFont="1" applyFill="1" applyBorder="1" applyAlignment="1" applyProtection="1">
      <alignment horizontal="right" wrapText="1"/>
      <protection hidden="1"/>
    </xf>
    <xf numFmtId="164" fontId="10" fillId="0" borderId="1" xfId="1" applyNumberFormat="1" applyFont="1" applyFill="1" applyBorder="1" applyAlignment="1" applyProtection="1">
      <alignment horizontal="right"/>
      <protection hidden="1"/>
    </xf>
    <xf numFmtId="166" fontId="10" fillId="0" borderId="1" xfId="1" applyNumberFormat="1" applyFont="1" applyFill="1" applyBorder="1" applyAlignment="1" applyProtection="1">
      <alignment wrapText="1"/>
      <protection hidden="1"/>
    </xf>
    <xf numFmtId="165" fontId="10" fillId="0" borderId="1" xfId="1" applyNumberFormat="1" applyFont="1" applyFill="1" applyBorder="1" applyAlignment="1" applyProtection="1">
      <alignment wrapText="1"/>
      <protection hidden="1"/>
    </xf>
    <xf numFmtId="168" fontId="9" fillId="0" borderId="13" xfId="1" applyNumberFormat="1" applyFont="1" applyFill="1" applyBorder="1" applyAlignment="1" applyProtection="1">
      <protection hidden="1"/>
    </xf>
    <xf numFmtId="168" fontId="9" fillId="0" borderId="1" xfId="1" applyNumberFormat="1" applyFont="1" applyFill="1" applyBorder="1" applyAlignment="1" applyProtection="1">
      <protection hidden="1"/>
    </xf>
    <xf numFmtId="165" fontId="9" fillId="0" borderId="1" xfId="1" applyNumberFormat="1" applyFont="1" applyFill="1" applyBorder="1" applyAlignment="1" applyProtection="1">
      <alignment horizontal="right" wrapText="1"/>
      <protection hidden="1"/>
    </xf>
    <xf numFmtId="164" fontId="9" fillId="0" borderId="1" xfId="1" applyNumberFormat="1" applyFont="1" applyFill="1" applyBorder="1" applyAlignment="1" applyProtection="1">
      <alignment horizontal="right"/>
      <protection hidden="1"/>
    </xf>
    <xf numFmtId="166" fontId="9" fillId="0" borderId="1" xfId="1" applyNumberFormat="1" applyFont="1" applyFill="1" applyBorder="1" applyAlignment="1" applyProtection="1">
      <alignment wrapText="1"/>
      <protection hidden="1"/>
    </xf>
    <xf numFmtId="165" fontId="9" fillId="0" borderId="1" xfId="1" applyNumberFormat="1" applyFont="1" applyFill="1" applyBorder="1" applyAlignment="1" applyProtection="1">
      <alignment wrapText="1"/>
      <protection hidden="1"/>
    </xf>
    <xf numFmtId="0" fontId="11" fillId="0" borderId="1" xfId="3" applyFont="1" applyBorder="1"/>
    <xf numFmtId="0" fontId="10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1" xfId="1" applyNumberFormat="1" applyFont="1" applyFill="1" applyBorder="1" applyAlignment="1" applyProtection="1">
      <alignment horizontal="justify" vertical="justify" wrapText="1"/>
      <protection hidden="1"/>
    </xf>
    <xf numFmtId="167" fontId="9" fillId="0" borderId="1" xfId="1" applyNumberFormat="1" applyFont="1" applyFill="1" applyBorder="1" applyAlignment="1" applyProtection="1">
      <alignment horizontal="justify" vertical="justify" wrapText="1"/>
      <protection hidden="1"/>
    </xf>
    <xf numFmtId="165" fontId="9" fillId="0" borderId="6" xfId="1" applyNumberFormat="1" applyFont="1" applyFill="1" applyBorder="1" applyAlignment="1" applyProtection="1">
      <alignment horizontal="justify" vertical="justify" wrapText="1"/>
      <protection hidden="1"/>
    </xf>
    <xf numFmtId="165" fontId="10" fillId="2" borderId="1" xfId="1" applyNumberFormat="1" applyFont="1" applyFill="1" applyBorder="1" applyAlignment="1" applyProtection="1">
      <alignment horizontal="right" wrapText="1"/>
      <protection hidden="1"/>
    </xf>
    <xf numFmtId="166" fontId="10" fillId="2" borderId="1" xfId="1" applyNumberFormat="1" applyFont="1" applyFill="1" applyBorder="1" applyAlignment="1" applyProtection="1">
      <alignment wrapText="1"/>
      <protection hidden="1"/>
    </xf>
    <xf numFmtId="165" fontId="10" fillId="2" borderId="1" xfId="1" applyNumberFormat="1" applyFont="1" applyFill="1" applyBorder="1" applyAlignment="1" applyProtection="1">
      <alignment wrapText="1"/>
      <protection hidden="1"/>
    </xf>
    <xf numFmtId="169" fontId="10" fillId="0" borderId="1" xfId="1" applyNumberFormat="1" applyFont="1" applyFill="1" applyBorder="1" applyAlignment="1" applyProtection="1">
      <alignment horizontal="justify" vertical="justify" wrapText="1"/>
      <protection hidden="1"/>
    </xf>
    <xf numFmtId="167" fontId="9" fillId="2" borderId="1" xfId="1" applyNumberFormat="1" applyFont="1" applyFill="1" applyBorder="1" applyAlignment="1" applyProtection="1">
      <alignment horizontal="justify" vertical="justify" wrapText="1"/>
      <protection hidden="1"/>
    </xf>
    <xf numFmtId="165" fontId="9" fillId="2" borderId="6" xfId="1" applyNumberFormat="1" applyFont="1" applyFill="1" applyBorder="1" applyAlignment="1" applyProtection="1">
      <alignment horizontal="justify" vertical="justify" wrapText="1"/>
      <protection hidden="1"/>
    </xf>
    <xf numFmtId="165" fontId="9" fillId="2" borderId="1" xfId="1" applyNumberFormat="1" applyFont="1" applyFill="1" applyBorder="1" applyAlignment="1" applyProtection="1">
      <alignment horizontal="right" wrapText="1"/>
      <protection hidden="1"/>
    </xf>
    <xf numFmtId="164" fontId="9" fillId="2" borderId="1" xfId="1" applyNumberFormat="1" applyFont="1" applyFill="1" applyBorder="1" applyAlignment="1" applyProtection="1">
      <alignment horizontal="right"/>
      <protection hidden="1"/>
    </xf>
    <xf numFmtId="165" fontId="9" fillId="2" borderId="1" xfId="1" applyNumberFormat="1" applyFont="1" applyFill="1" applyBorder="1" applyAlignment="1" applyProtection="1">
      <alignment wrapText="1"/>
      <protection hidden="1"/>
    </xf>
    <xf numFmtId="169" fontId="10" fillId="0" borderId="5" xfId="1" applyNumberFormat="1" applyFont="1" applyFill="1" applyBorder="1" applyAlignment="1" applyProtection="1">
      <alignment horizontal="justify" vertical="justify" wrapText="1"/>
      <protection hidden="1"/>
    </xf>
    <xf numFmtId="0" fontId="10" fillId="2" borderId="5" xfId="1" applyNumberFormat="1" applyFont="1" applyFill="1" applyBorder="1" applyAlignment="1" applyProtection="1">
      <alignment vertical="justify" wrapText="1"/>
      <protection hidden="1"/>
    </xf>
    <xf numFmtId="164" fontId="11" fillId="0" borderId="1" xfId="3" applyNumberFormat="1" applyFont="1" applyBorder="1"/>
    <xf numFmtId="0" fontId="3" fillId="0" borderId="1" xfId="3" applyBorder="1" applyAlignment="1">
      <alignment horizontal="justify" vertical="justify" wrapText="1"/>
    </xf>
    <xf numFmtId="164" fontId="12" fillId="0" borderId="1" xfId="3" applyNumberFormat="1" applyFont="1" applyBorder="1"/>
    <xf numFmtId="165" fontId="9" fillId="0" borderId="5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17" xfId="1" applyNumberFormat="1" applyFont="1" applyFill="1" applyBorder="1" applyAlignment="1" applyProtection="1">
      <alignment horizontal="justify" vertical="justify" wrapText="1"/>
      <protection hidden="1"/>
    </xf>
    <xf numFmtId="167" fontId="9" fillId="0" borderId="17" xfId="1" applyNumberFormat="1" applyFont="1" applyFill="1" applyBorder="1" applyAlignment="1" applyProtection="1">
      <alignment horizontal="justify" vertical="justify" wrapText="1"/>
      <protection hidden="1"/>
    </xf>
    <xf numFmtId="165" fontId="9" fillId="0" borderId="18" xfId="1" applyNumberFormat="1" applyFont="1" applyFill="1" applyBorder="1" applyAlignment="1" applyProtection="1">
      <alignment horizontal="justify" vertical="justify" wrapText="1"/>
      <protection hidden="1"/>
    </xf>
    <xf numFmtId="1" fontId="11" fillId="0" borderId="1" xfId="3" applyNumberFormat="1" applyFont="1" applyBorder="1"/>
    <xf numFmtId="0" fontId="9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1" applyNumberFormat="1" applyFont="1" applyFill="1" applyAlignment="1" applyProtection="1">
      <alignment horizontal="right" vertical="top"/>
      <protection hidden="1"/>
    </xf>
    <xf numFmtId="0" fontId="5" fillId="0" borderId="0" xfId="1" applyNumberFormat="1" applyFont="1" applyFill="1" applyAlignment="1" applyProtection="1">
      <alignment horizontal="centerContinuous" vertical="top"/>
      <protection hidden="1"/>
    </xf>
    <xf numFmtId="0" fontId="8" fillId="0" borderId="0" xfId="1" applyNumberFormat="1" applyFont="1" applyFill="1" applyAlignment="1" applyProtection="1">
      <alignment horizontal="justify" vertical="justify"/>
      <protection hidden="1"/>
    </xf>
    <xf numFmtId="0" fontId="14" fillId="0" borderId="0" xfId="1" applyFont="1" applyFill="1" applyAlignment="1" applyProtection="1">
      <protection hidden="1"/>
    </xf>
    <xf numFmtId="0" fontId="5" fillId="0" borderId="0" xfId="1" applyNumberFormat="1" applyFont="1" applyFill="1" applyAlignment="1" applyProtection="1">
      <alignment horizontal="centerContinuous"/>
      <protection hidden="1"/>
    </xf>
    <xf numFmtId="0" fontId="4" fillId="0" borderId="0" xfId="1" applyNumberFormat="1" applyFont="1" applyFill="1" applyAlignment="1" applyProtection="1">
      <alignment horizontal="centerContinuous"/>
      <protection hidden="1"/>
    </xf>
    <xf numFmtId="0" fontId="11" fillId="0" borderId="1" xfId="3" applyFont="1" applyFill="1" applyBorder="1"/>
    <xf numFmtId="165" fontId="9" fillId="2" borderId="15" xfId="1" applyNumberFormat="1" applyFont="1" applyFill="1" applyBorder="1" applyAlignment="1" applyProtection="1">
      <alignment wrapText="1"/>
      <protection hidden="1"/>
    </xf>
    <xf numFmtId="166" fontId="9" fillId="2" borderId="15" xfId="1" applyNumberFormat="1" applyFont="1" applyFill="1" applyBorder="1" applyAlignment="1" applyProtection="1">
      <alignment wrapText="1"/>
      <protection hidden="1"/>
    </xf>
    <xf numFmtId="164" fontId="9" fillId="2" borderId="15" xfId="1" applyNumberFormat="1" applyFont="1" applyFill="1" applyBorder="1" applyAlignment="1" applyProtection="1">
      <alignment horizontal="right"/>
      <protection hidden="1"/>
    </xf>
    <xf numFmtId="165" fontId="9" fillId="2" borderId="15" xfId="1" applyNumberFormat="1" applyFont="1" applyFill="1" applyBorder="1" applyAlignment="1" applyProtection="1">
      <alignment horizontal="right" wrapText="1"/>
      <protection hidden="1"/>
    </xf>
    <xf numFmtId="165" fontId="9" fillId="0" borderId="1" xfId="1" applyNumberFormat="1" applyFont="1" applyFill="1" applyBorder="1" applyAlignment="1" applyProtection="1">
      <alignment horizontal="left" vertical="justify" wrapText="1"/>
      <protection hidden="1"/>
    </xf>
    <xf numFmtId="165" fontId="10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0" xfId="1" applyFont="1" applyFill="1" applyAlignment="1" applyProtection="1">
      <alignment horizontal="justify" vertical="justify"/>
      <protection hidden="1"/>
    </xf>
    <xf numFmtId="49" fontId="10" fillId="0" borderId="1" xfId="1" applyNumberFormat="1" applyFont="1" applyFill="1" applyBorder="1" applyAlignment="1" applyProtection="1">
      <alignment horizontal="right" wrapText="1"/>
      <protection hidden="1"/>
    </xf>
    <xf numFmtId="0" fontId="11" fillId="0" borderId="1" xfId="3" applyFont="1" applyBorder="1" applyAlignment="1">
      <alignment horizontal="right"/>
    </xf>
    <xf numFmtId="165" fontId="9" fillId="0" borderId="1" xfId="1" applyNumberFormat="1" applyFont="1" applyFill="1" applyBorder="1" applyAlignment="1" applyProtection="1">
      <alignment horizontal="justify" vertical="justify" wrapText="1"/>
      <protection hidden="1"/>
    </xf>
    <xf numFmtId="165" fontId="9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0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10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5" xfId="1" applyNumberFormat="1" applyFont="1" applyFill="1" applyBorder="1" applyAlignment="1" applyProtection="1">
      <alignment horizontal="justify" vertical="justify" wrapText="1"/>
      <protection hidden="1"/>
    </xf>
    <xf numFmtId="165" fontId="9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10" fillId="0" borderId="1" xfId="1" applyNumberFormat="1" applyFont="1" applyFill="1" applyBorder="1" applyAlignment="1" applyProtection="1">
      <alignment horizontal="right" vertical="top" wrapText="1"/>
      <protection hidden="1"/>
    </xf>
    <xf numFmtId="0" fontId="14" fillId="0" borderId="0" xfId="1" applyFont="1" applyFill="1" applyProtection="1">
      <protection hidden="1"/>
    </xf>
    <xf numFmtId="0" fontId="11" fillId="0" borderId="0" xfId="3" applyFont="1" applyFill="1" applyAlignment="1">
      <alignment horizontal="right"/>
    </xf>
    <xf numFmtId="0" fontId="14" fillId="0" borderId="0" xfId="1" applyFont="1" applyFill="1"/>
    <xf numFmtId="0" fontId="11" fillId="0" borderId="0" xfId="3" applyFont="1" applyFill="1"/>
    <xf numFmtId="0" fontId="12" fillId="0" borderId="19" xfId="3" applyFont="1" applyFill="1" applyBorder="1" applyAlignment="1">
      <alignment horizontal="center" vertical="center" wrapText="1"/>
    </xf>
    <xf numFmtId="165" fontId="9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" fillId="0" borderId="0" xfId="3" applyFont="1"/>
    <xf numFmtId="4" fontId="9" fillId="0" borderId="8" xfId="1" applyNumberFormat="1" applyFont="1" applyFill="1" applyBorder="1" applyAlignment="1" applyProtection="1">
      <protection hidden="1"/>
    </xf>
    <xf numFmtId="168" fontId="9" fillId="0" borderId="15" xfId="1" applyNumberFormat="1" applyFont="1" applyFill="1" applyBorder="1" applyAlignment="1" applyProtection="1">
      <protection hidden="1"/>
    </xf>
    <xf numFmtId="4" fontId="9" fillId="0" borderId="20" xfId="1" applyNumberFormat="1" applyFont="1" applyFill="1" applyBorder="1" applyAlignment="1" applyProtection="1">
      <alignment horizontal="right" vertical="center" wrapText="1"/>
      <protection hidden="1"/>
    </xf>
    <xf numFmtId="168" fontId="9" fillId="0" borderId="14" xfId="1" applyNumberFormat="1" applyFont="1" applyFill="1" applyBorder="1" applyAlignment="1" applyProtection="1">
      <protection hidden="1"/>
    </xf>
    <xf numFmtId="4" fontId="12" fillId="0" borderId="19" xfId="3" applyNumberFormat="1" applyFont="1" applyFill="1" applyBorder="1" applyAlignment="1">
      <alignment horizontal="right" vertical="center" wrapText="1"/>
    </xf>
    <xf numFmtId="0" fontId="10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0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9" fillId="0" borderId="1" xfId="1" applyNumberFormat="1" applyFont="1" applyFill="1" applyBorder="1" applyAlignment="1" applyProtection="1">
      <alignment horizontal="justify" vertical="justify" wrapText="1"/>
      <protection hidden="1"/>
    </xf>
    <xf numFmtId="165" fontId="9" fillId="0" borderId="1" xfId="1" applyNumberFormat="1" applyFont="1" applyFill="1" applyBorder="1" applyAlignment="1" applyProtection="1">
      <alignment horizontal="justify" vertical="justify" wrapText="1"/>
      <protection hidden="1"/>
    </xf>
    <xf numFmtId="49" fontId="9" fillId="0" borderId="1" xfId="1" applyNumberFormat="1" applyFont="1" applyFill="1" applyBorder="1" applyAlignment="1" applyProtection="1">
      <alignment horizontal="right" wrapText="1"/>
      <protection hidden="1"/>
    </xf>
    <xf numFmtId="0" fontId="1" fillId="0" borderId="0" xfId="3" applyFont="1"/>
    <xf numFmtId="0" fontId="9" fillId="0" borderId="1" xfId="1" applyNumberFormat="1" applyFont="1" applyFill="1" applyBorder="1" applyAlignment="1" applyProtection="1">
      <alignment horizontal="center" vertical="justify" wrapText="1"/>
      <protection hidden="1"/>
    </xf>
    <xf numFmtId="49" fontId="11" fillId="0" borderId="1" xfId="3" applyNumberFormat="1" applyFont="1" applyBorder="1" applyAlignment="1">
      <alignment horizontal="right"/>
    </xf>
    <xf numFmtId="49" fontId="12" fillId="0" borderId="1" xfId="3" applyNumberFormat="1" applyFont="1" applyBorder="1" applyAlignment="1">
      <alignment horizontal="right"/>
    </xf>
    <xf numFmtId="0" fontId="9" fillId="0" borderId="8" xfId="1" applyNumberFormat="1" applyFont="1" applyFill="1" applyBorder="1" applyAlignment="1" applyProtection="1">
      <alignment horizontal="right" wrapText="1"/>
      <protection hidden="1"/>
    </xf>
    <xf numFmtId="0" fontId="9" fillId="0" borderId="20" xfId="1" applyNumberFormat="1" applyFont="1" applyFill="1" applyBorder="1" applyAlignment="1" applyProtection="1">
      <alignment horizontal="right" vertical="center" wrapText="1"/>
      <protection hidden="1"/>
    </xf>
    <xf numFmtId="166" fontId="9" fillId="0" borderId="20" xfId="1" applyNumberFormat="1" applyFont="1" applyFill="1" applyBorder="1" applyAlignment="1" applyProtection="1">
      <alignment horizontal="right" vertical="center" wrapText="1"/>
      <protection hidden="1"/>
    </xf>
    <xf numFmtId="164" fontId="9" fillId="0" borderId="20" xfId="1" applyNumberFormat="1" applyFont="1" applyFill="1" applyBorder="1" applyAlignment="1" applyProtection="1">
      <alignment horizontal="right" vertical="center" wrapText="1"/>
      <protection hidden="1"/>
    </xf>
    <xf numFmtId="165" fontId="9" fillId="0" borderId="20" xfId="1" applyNumberFormat="1" applyFont="1" applyFill="1" applyBorder="1" applyAlignment="1" applyProtection="1">
      <alignment horizontal="right" vertical="center" wrapText="1"/>
      <protection hidden="1"/>
    </xf>
    <xf numFmtId="0" fontId="10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0" fillId="0" borderId="1" xfId="1" applyNumberFormat="1" applyFont="1" applyFill="1" applyBorder="1" applyAlignment="1" applyProtection="1">
      <alignment horizontal="left" vertical="justify" wrapText="1"/>
      <protection hidden="1"/>
    </xf>
    <xf numFmtId="165" fontId="9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1" xfId="1" applyNumberFormat="1" applyFont="1" applyFill="1" applyBorder="1" applyAlignment="1" applyProtection="1">
      <alignment horizontal="justify" vertical="justify" wrapText="1"/>
      <protection hidden="1"/>
    </xf>
    <xf numFmtId="4" fontId="9" fillId="0" borderId="23" xfId="1" applyNumberFormat="1" applyFont="1" applyFill="1" applyBorder="1" applyAlignment="1" applyProtection="1">
      <protection hidden="1"/>
    </xf>
    <xf numFmtId="0" fontId="10" fillId="0" borderId="1" xfId="1" applyNumberFormat="1" applyFont="1" applyFill="1" applyBorder="1" applyAlignment="1" applyProtection="1">
      <alignment horizontal="justify" vertical="justify" wrapText="1"/>
      <protection hidden="1"/>
    </xf>
    <xf numFmtId="165" fontId="9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5" fillId="0" borderId="0" xfId="1" applyNumberFormat="1" applyFont="1" applyFill="1" applyAlignment="1" applyProtection="1">
      <alignment horizontal="center" wrapText="1"/>
      <protection hidden="1"/>
    </xf>
    <xf numFmtId="0" fontId="10" fillId="0" borderId="5" xfId="1" applyNumberFormat="1" applyFont="1" applyFill="1" applyBorder="1" applyAlignment="1" applyProtection="1">
      <alignment horizontal="left" vertical="justify" wrapText="1"/>
      <protection hidden="1"/>
    </xf>
    <xf numFmtId="0" fontId="10" fillId="0" borderId="4" xfId="1" applyNumberFormat="1" applyFont="1" applyFill="1" applyBorder="1" applyAlignment="1" applyProtection="1">
      <alignment horizontal="left" vertical="justify" wrapText="1"/>
      <protection hidden="1"/>
    </xf>
    <xf numFmtId="0" fontId="10" fillId="0" borderId="2" xfId="1" applyNumberFormat="1" applyFont="1" applyFill="1" applyBorder="1" applyAlignment="1" applyProtection="1">
      <alignment horizontal="left" vertical="justify" wrapText="1"/>
      <protection hidden="1"/>
    </xf>
    <xf numFmtId="169" fontId="10" fillId="0" borderId="5" xfId="1" applyNumberFormat="1" applyFont="1" applyFill="1" applyBorder="1" applyAlignment="1" applyProtection="1">
      <alignment horizontal="left" vertical="justify" wrapText="1"/>
      <protection hidden="1"/>
    </xf>
    <xf numFmtId="169" fontId="10" fillId="0" borderId="4" xfId="1" applyNumberFormat="1" applyFont="1" applyFill="1" applyBorder="1" applyAlignment="1" applyProtection="1">
      <alignment horizontal="left" vertical="justify" wrapText="1"/>
      <protection hidden="1"/>
    </xf>
    <xf numFmtId="169" fontId="10" fillId="0" borderId="2" xfId="1" applyNumberFormat="1" applyFont="1" applyFill="1" applyBorder="1" applyAlignment="1" applyProtection="1">
      <alignment horizontal="left" vertical="justify" wrapText="1"/>
      <protection hidden="1"/>
    </xf>
    <xf numFmtId="0" fontId="10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21" xfId="1" applyNumberFormat="1" applyFont="1" applyFill="1" applyBorder="1" applyAlignment="1" applyProtection="1">
      <alignment horizontal="center" vertical="center"/>
      <protection hidden="1"/>
    </xf>
    <xf numFmtId="0" fontId="9" fillId="0" borderId="20" xfId="1" applyNumberFormat="1" applyFont="1" applyFill="1" applyBorder="1" applyAlignment="1" applyProtection="1">
      <alignment horizontal="center" vertical="center"/>
      <protection hidden="1"/>
    </xf>
    <xf numFmtId="165" fontId="9" fillId="0" borderId="7" xfId="1" applyNumberFormat="1" applyFont="1" applyFill="1" applyBorder="1" applyAlignment="1" applyProtection="1">
      <alignment horizontal="justify" vertical="justify" wrapText="1"/>
      <protection hidden="1"/>
    </xf>
    <xf numFmtId="165" fontId="9" fillId="0" borderId="4" xfId="1" applyNumberFormat="1" applyFont="1" applyFill="1" applyBorder="1" applyAlignment="1" applyProtection="1">
      <alignment horizontal="justify" vertical="justify" wrapText="1"/>
      <protection hidden="1"/>
    </xf>
    <xf numFmtId="165" fontId="9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5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10" fillId="0" borderId="1" xfId="1" applyNumberFormat="1" applyFont="1" applyFill="1" applyBorder="1" applyAlignment="1" applyProtection="1">
      <alignment horizontal="left" vertical="justify" wrapText="1"/>
      <protection hidden="1"/>
    </xf>
    <xf numFmtId="165" fontId="9" fillId="0" borderId="6" xfId="1" applyNumberFormat="1" applyFont="1" applyFill="1" applyBorder="1" applyAlignment="1" applyProtection="1">
      <alignment horizontal="justify" vertical="justify" wrapText="1"/>
      <protection hidden="1"/>
    </xf>
    <xf numFmtId="165" fontId="9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5" xfId="3" applyFont="1" applyBorder="1" applyAlignment="1">
      <alignment horizontal="justify" vertical="justify" wrapText="1"/>
    </xf>
    <xf numFmtId="0" fontId="13" fillId="0" borderId="4" xfId="3" applyFont="1" applyBorder="1" applyAlignment="1">
      <alignment horizontal="justify" vertical="justify" wrapText="1"/>
    </xf>
    <xf numFmtId="0" fontId="13" fillId="0" borderId="2" xfId="3" applyFont="1" applyBorder="1" applyAlignment="1">
      <alignment horizontal="justify" vertical="justify" wrapText="1"/>
    </xf>
    <xf numFmtId="169" fontId="10" fillId="2" borderId="5" xfId="1" applyNumberFormat="1" applyFont="1" applyFill="1" applyBorder="1" applyAlignment="1" applyProtection="1">
      <alignment horizontal="left" vertical="justify" wrapText="1"/>
      <protection hidden="1"/>
    </xf>
    <xf numFmtId="169" fontId="10" fillId="2" borderId="4" xfId="1" applyNumberFormat="1" applyFont="1" applyFill="1" applyBorder="1" applyAlignment="1" applyProtection="1">
      <alignment horizontal="left" vertical="justify" wrapText="1"/>
      <protection hidden="1"/>
    </xf>
    <xf numFmtId="169" fontId="10" fillId="2" borderId="2" xfId="1" applyNumberFormat="1" applyFont="1" applyFill="1" applyBorder="1" applyAlignment="1" applyProtection="1">
      <alignment horizontal="left" vertical="justify" wrapText="1"/>
      <protection hidden="1"/>
    </xf>
    <xf numFmtId="169" fontId="10" fillId="0" borderId="5" xfId="1" applyNumberFormat="1" applyFont="1" applyFill="1" applyBorder="1" applyAlignment="1" applyProtection="1">
      <alignment vertical="justify" wrapText="1"/>
      <protection hidden="1"/>
    </xf>
    <xf numFmtId="169" fontId="10" fillId="0" borderId="4" xfId="1" applyNumberFormat="1" applyFont="1" applyFill="1" applyBorder="1" applyAlignment="1" applyProtection="1">
      <alignment vertical="justify" wrapText="1"/>
      <protection hidden="1"/>
    </xf>
    <xf numFmtId="169" fontId="10" fillId="0" borderId="2" xfId="1" applyNumberFormat="1" applyFont="1" applyFill="1" applyBorder="1" applyAlignment="1" applyProtection="1">
      <alignment vertical="justify" wrapText="1"/>
      <protection hidden="1"/>
    </xf>
    <xf numFmtId="0" fontId="10" fillId="0" borderId="5" xfId="1" applyNumberFormat="1" applyFont="1" applyFill="1" applyBorder="1" applyAlignment="1" applyProtection="1">
      <alignment vertical="justify" wrapText="1"/>
      <protection hidden="1"/>
    </xf>
    <xf numFmtId="0" fontId="10" fillId="0" borderId="4" xfId="1" applyNumberFormat="1" applyFont="1" applyFill="1" applyBorder="1" applyAlignment="1" applyProtection="1">
      <alignment vertical="justify" wrapText="1"/>
      <protection hidden="1"/>
    </xf>
    <xf numFmtId="0" fontId="10" fillId="0" borderId="2" xfId="1" applyNumberFormat="1" applyFont="1" applyFill="1" applyBorder="1" applyAlignment="1" applyProtection="1">
      <alignment vertical="justify" wrapText="1"/>
      <protection hidden="1"/>
    </xf>
    <xf numFmtId="0" fontId="9" fillId="0" borderId="5" xfId="1" applyNumberFormat="1" applyFont="1" applyFill="1" applyBorder="1" applyAlignment="1" applyProtection="1">
      <alignment horizontal="left" vertical="justify" wrapText="1"/>
      <protection hidden="1"/>
    </xf>
    <xf numFmtId="0" fontId="9" fillId="0" borderId="4" xfId="1" applyNumberFormat="1" applyFont="1" applyFill="1" applyBorder="1" applyAlignment="1" applyProtection="1">
      <alignment horizontal="left" vertical="justify" wrapText="1"/>
      <protection hidden="1"/>
    </xf>
    <xf numFmtId="0" fontId="9" fillId="0" borderId="2" xfId="1" applyNumberFormat="1" applyFont="1" applyFill="1" applyBorder="1" applyAlignment="1" applyProtection="1">
      <alignment horizontal="left" vertical="justify" wrapText="1"/>
      <protection hidden="1"/>
    </xf>
    <xf numFmtId="0" fontId="9" fillId="0" borderId="11" xfId="1" applyNumberFormat="1" applyFont="1" applyFill="1" applyBorder="1" applyAlignment="1" applyProtection="1">
      <alignment horizontal="center" vertical="justify"/>
      <protection hidden="1"/>
    </xf>
    <xf numFmtId="0" fontId="9" fillId="0" borderId="10" xfId="1" applyNumberFormat="1" applyFont="1" applyFill="1" applyBorder="1" applyAlignment="1" applyProtection="1">
      <alignment horizontal="center" vertical="justify"/>
      <protection hidden="1"/>
    </xf>
    <xf numFmtId="0" fontId="9" fillId="0" borderId="9" xfId="1" applyNumberFormat="1" applyFont="1" applyFill="1" applyBorder="1" applyAlignment="1" applyProtection="1">
      <alignment horizontal="center" vertical="justify"/>
      <protection hidden="1"/>
    </xf>
    <xf numFmtId="165" fontId="10" fillId="0" borderId="5" xfId="1" applyNumberFormat="1" applyFont="1" applyFill="1" applyBorder="1" applyAlignment="1" applyProtection="1">
      <alignment horizontal="left" vertical="justify" wrapText="1"/>
      <protection hidden="1"/>
    </xf>
    <xf numFmtId="165" fontId="10" fillId="0" borderId="4" xfId="1" applyNumberFormat="1" applyFont="1" applyFill="1" applyBorder="1" applyAlignment="1" applyProtection="1">
      <alignment horizontal="left" vertical="justify" wrapText="1"/>
      <protection hidden="1"/>
    </xf>
    <xf numFmtId="165" fontId="10" fillId="0" borderId="2" xfId="1" applyNumberFormat="1" applyFont="1" applyFill="1" applyBorder="1" applyAlignment="1" applyProtection="1">
      <alignment horizontal="left" vertical="justify" wrapText="1"/>
      <protection hidden="1"/>
    </xf>
    <xf numFmtId="0" fontId="11" fillId="0" borderId="5" xfId="3" applyFont="1" applyBorder="1" applyAlignment="1">
      <alignment horizontal="left" vertical="justify" wrapText="1"/>
    </xf>
    <xf numFmtId="0" fontId="11" fillId="0" borderId="4" xfId="3" applyFont="1" applyBorder="1" applyAlignment="1">
      <alignment horizontal="left" vertical="justify" wrapText="1"/>
    </xf>
    <xf numFmtId="0" fontId="11" fillId="0" borderId="2" xfId="3" applyFont="1" applyBorder="1" applyAlignment="1">
      <alignment horizontal="left" vertical="justify" wrapText="1"/>
    </xf>
    <xf numFmtId="165" fontId="9" fillId="0" borderId="5" xfId="1" applyNumberFormat="1" applyFont="1" applyFill="1" applyBorder="1" applyAlignment="1" applyProtection="1">
      <alignment horizontal="left" vertical="justify" wrapText="1"/>
      <protection hidden="1"/>
    </xf>
    <xf numFmtId="165" fontId="9" fillId="0" borderId="4" xfId="1" applyNumberFormat="1" applyFont="1" applyFill="1" applyBorder="1" applyAlignment="1" applyProtection="1">
      <alignment horizontal="left" vertical="justify" wrapText="1"/>
      <protection hidden="1"/>
    </xf>
    <xf numFmtId="165" fontId="9" fillId="0" borderId="2" xfId="1" applyNumberFormat="1" applyFont="1" applyFill="1" applyBorder="1" applyAlignment="1" applyProtection="1">
      <alignment horizontal="left" vertical="justify" wrapText="1"/>
      <protection hidden="1"/>
    </xf>
    <xf numFmtId="165" fontId="9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12" fillId="0" borderId="1" xfId="3" applyFont="1" applyBorder="1" applyAlignment="1">
      <alignment horizontal="left" vertical="justify" wrapText="1"/>
    </xf>
    <xf numFmtId="165" fontId="9" fillId="2" borderId="22" xfId="1" applyNumberFormat="1" applyFont="1" applyFill="1" applyBorder="1" applyAlignment="1" applyProtection="1">
      <alignment horizontal="justify" vertical="justify" wrapText="1"/>
      <protection hidden="1"/>
    </xf>
    <xf numFmtId="165" fontId="9" fillId="2" borderId="3" xfId="1" applyNumberFormat="1" applyFont="1" applyFill="1" applyBorder="1" applyAlignment="1" applyProtection="1">
      <alignment horizontal="justify" vertical="justify" wrapText="1"/>
      <protection hidden="1"/>
    </xf>
    <xf numFmtId="165" fontId="9" fillId="2" borderId="16" xfId="1" applyNumberFormat="1" applyFont="1" applyFill="1" applyBorder="1" applyAlignment="1" applyProtection="1">
      <alignment horizontal="justify" vertical="justify" wrapText="1"/>
      <protection hidden="1"/>
    </xf>
    <xf numFmtId="0" fontId="9" fillId="2" borderId="5" xfId="1" applyNumberFormat="1" applyFont="1" applyFill="1" applyBorder="1" applyAlignment="1" applyProtection="1">
      <alignment horizontal="justify" vertical="justify" wrapText="1"/>
      <protection hidden="1"/>
    </xf>
    <xf numFmtId="0" fontId="9" fillId="2" borderId="4" xfId="1" applyNumberFormat="1" applyFont="1" applyFill="1" applyBorder="1" applyAlignment="1" applyProtection="1">
      <alignment horizontal="justify" vertical="justify" wrapText="1"/>
      <protection hidden="1"/>
    </xf>
    <xf numFmtId="0" fontId="9" fillId="2" borderId="2" xfId="1" applyNumberFormat="1" applyFont="1" applyFill="1" applyBorder="1" applyAlignment="1" applyProtection="1">
      <alignment horizontal="justify" vertical="justify" wrapText="1"/>
      <protection hidden="1"/>
    </xf>
    <xf numFmtId="0" fontId="10" fillId="2" borderId="1" xfId="1" applyNumberFormat="1" applyFont="1" applyFill="1" applyBorder="1" applyAlignment="1" applyProtection="1">
      <alignment horizontal="left" vertical="justify" wrapText="1"/>
      <protection hidden="1"/>
    </xf>
    <xf numFmtId="0" fontId="10" fillId="2" borderId="5" xfId="1" applyNumberFormat="1" applyFont="1" applyFill="1" applyBorder="1" applyAlignment="1" applyProtection="1">
      <alignment horizontal="left" vertical="justify" wrapText="1"/>
      <protection hidden="1"/>
    </xf>
    <xf numFmtId="0" fontId="10" fillId="2" borderId="4" xfId="1" applyNumberFormat="1" applyFont="1" applyFill="1" applyBorder="1" applyAlignment="1" applyProtection="1">
      <alignment horizontal="left" vertical="justify" wrapText="1"/>
      <protection hidden="1"/>
    </xf>
    <xf numFmtId="0" fontId="10" fillId="2" borderId="2" xfId="1" applyNumberFormat="1" applyFont="1" applyFill="1" applyBorder="1" applyAlignment="1" applyProtection="1">
      <alignment horizontal="left" vertical="justify" wrapText="1"/>
      <protection hidden="1"/>
    </xf>
    <xf numFmtId="0" fontId="11" fillId="0" borderId="1" xfId="3" applyFont="1" applyBorder="1" applyAlignment="1">
      <alignment horizontal="justify" vertical="justify" wrapText="1"/>
    </xf>
    <xf numFmtId="0" fontId="11" fillId="0" borderId="1" xfId="3" applyFont="1" applyBorder="1" applyAlignment="1">
      <alignment horizontal="left" wrapText="1"/>
    </xf>
    <xf numFmtId="0" fontId="13" fillId="0" borderId="4" xfId="3" applyFont="1" applyBorder="1" applyAlignment="1">
      <alignment horizontal="left" vertical="justify" wrapText="1"/>
    </xf>
    <xf numFmtId="0" fontId="13" fillId="0" borderId="2" xfId="3" applyFont="1" applyBorder="1" applyAlignment="1">
      <alignment horizontal="left" vertical="justify" wrapText="1"/>
    </xf>
    <xf numFmtId="0" fontId="3" fillId="0" borderId="1" xfId="3" applyBorder="1" applyAlignment="1"/>
    <xf numFmtId="0" fontId="9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13" fillId="0" borderId="1" xfId="3" applyFont="1" applyBorder="1" applyAlignment="1">
      <alignment horizontal="left" vertical="justify" wrapText="1"/>
    </xf>
  </cellXfs>
  <cellStyles count="4">
    <cellStyle name="Обычный" xfId="0" builtinId="0"/>
    <cellStyle name="Обычный 2" xfId="3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25"/>
  <sheetViews>
    <sheetView tabSelected="1" topLeftCell="A107" workbookViewId="0">
      <selection activeCell="O109" sqref="O109"/>
    </sheetView>
  </sheetViews>
  <sheetFormatPr defaultRowHeight="15"/>
  <cols>
    <col min="1" max="1" width="0.5703125" style="1" customWidth="1"/>
    <col min="2" max="2" width="0.7109375" style="1" customWidth="1"/>
    <col min="3" max="3" width="1.42578125" style="1" customWidth="1"/>
    <col min="4" max="4" width="0.7109375" style="1" customWidth="1"/>
    <col min="5" max="5" width="0.85546875" style="1" customWidth="1"/>
    <col min="6" max="8" width="9.140625" style="1"/>
    <col min="9" max="9" width="13.42578125" style="1" customWidth="1"/>
    <col min="10" max="10" width="6.7109375" style="1" customWidth="1"/>
    <col min="11" max="12" width="6.5703125" style="1" customWidth="1"/>
    <col min="13" max="13" width="13" style="2" customWidth="1"/>
    <col min="14" max="14" width="7.5703125" style="1" customWidth="1"/>
    <col min="15" max="15" width="15.140625" style="2" customWidth="1"/>
    <col min="16" max="16" width="14.42578125" style="2" customWidth="1"/>
    <col min="17" max="17" width="14.5703125" style="2" customWidth="1"/>
    <col min="18" max="16384" width="9.140625" style="1"/>
  </cols>
  <sheetData>
    <row r="1" spans="1:17" ht="18.75">
      <c r="A1" s="55"/>
      <c r="B1" s="55"/>
      <c r="C1" s="55"/>
      <c r="D1" s="55"/>
      <c r="E1" s="55"/>
      <c r="F1" s="55"/>
      <c r="G1" s="55"/>
      <c r="H1" s="55"/>
      <c r="I1" s="44"/>
      <c r="J1" s="47"/>
      <c r="K1" s="47"/>
      <c r="L1" s="47"/>
      <c r="M1" s="45" t="s">
        <v>53</v>
      </c>
      <c r="N1" s="45"/>
      <c r="O1" s="69"/>
      <c r="P1" s="69"/>
      <c r="Q1" s="70"/>
    </row>
    <row r="2" spans="1:17" ht="17.25" customHeight="1">
      <c r="A2" s="44"/>
      <c r="B2" s="44"/>
      <c r="C2" s="44"/>
      <c r="D2" s="44"/>
      <c r="E2" s="44"/>
      <c r="F2" s="44"/>
      <c r="G2" s="44"/>
      <c r="H2" s="44"/>
      <c r="I2" s="44"/>
      <c r="J2" s="46"/>
      <c r="K2" s="46"/>
      <c r="L2" s="46"/>
      <c r="M2" s="45" t="s">
        <v>46</v>
      </c>
      <c r="N2" s="45"/>
      <c r="O2" s="69"/>
      <c r="P2" s="69"/>
      <c r="Q2" s="70"/>
    </row>
    <row r="3" spans="1:17" ht="18.75">
      <c r="A3" s="44"/>
      <c r="B3" s="44"/>
      <c r="C3" s="44"/>
      <c r="D3" s="44"/>
      <c r="E3" s="44"/>
      <c r="F3" s="44"/>
      <c r="G3" s="44"/>
      <c r="H3" s="44"/>
      <c r="I3" s="44"/>
      <c r="J3" s="46"/>
      <c r="K3" s="46"/>
      <c r="L3" s="46"/>
      <c r="M3" s="45" t="s">
        <v>77</v>
      </c>
      <c r="N3" s="45"/>
      <c r="O3" s="69"/>
      <c r="P3" s="69"/>
      <c r="Q3" s="70"/>
    </row>
    <row r="4" spans="1:17" ht="33" customHeight="1">
      <c r="A4" s="102" t="s">
        <v>55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</row>
    <row r="5" spans="1:17" ht="4.5" customHeight="1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</row>
    <row r="6" spans="1:17" ht="19.5" thickBot="1">
      <c r="A6" s="44" t="s">
        <v>7</v>
      </c>
      <c r="B6" s="44"/>
      <c r="C6" s="44"/>
      <c r="D6" s="44"/>
      <c r="E6" s="44"/>
      <c r="F6" s="44"/>
      <c r="G6" s="44"/>
      <c r="H6" s="44"/>
      <c r="I6" s="44"/>
      <c r="J6" s="43"/>
      <c r="K6" s="43"/>
      <c r="L6" s="43"/>
      <c r="M6" s="42"/>
      <c r="N6" s="42"/>
      <c r="O6" s="67"/>
      <c r="P6" s="67"/>
      <c r="Q6" s="68" t="s">
        <v>34</v>
      </c>
    </row>
    <row r="7" spans="1:17" ht="29.25" customHeight="1" thickBot="1">
      <c r="A7" s="110" t="s">
        <v>22</v>
      </c>
      <c r="B7" s="111"/>
      <c r="C7" s="111"/>
      <c r="D7" s="111"/>
      <c r="E7" s="111"/>
      <c r="F7" s="111"/>
      <c r="G7" s="111"/>
      <c r="H7" s="111"/>
      <c r="I7" s="111"/>
      <c r="J7" s="41" t="s">
        <v>30</v>
      </c>
      <c r="K7" s="41" t="s">
        <v>31</v>
      </c>
      <c r="L7" s="41" t="s">
        <v>54</v>
      </c>
      <c r="M7" s="41" t="s">
        <v>32</v>
      </c>
      <c r="N7" s="41" t="s">
        <v>33</v>
      </c>
      <c r="O7" s="41">
        <v>2023</v>
      </c>
      <c r="P7" s="41">
        <v>2024</v>
      </c>
      <c r="Q7" s="71">
        <v>2025</v>
      </c>
    </row>
    <row r="8" spans="1:17" ht="29.25" customHeight="1">
      <c r="A8" s="110" t="s">
        <v>29</v>
      </c>
      <c r="B8" s="111"/>
      <c r="C8" s="111"/>
      <c r="D8" s="111"/>
      <c r="E8" s="111"/>
      <c r="F8" s="111"/>
      <c r="G8" s="111"/>
      <c r="H8" s="111"/>
      <c r="I8" s="111"/>
      <c r="J8" s="90">
        <v>137</v>
      </c>
      <c r="K8" s="91">
        <v>0</v>
      </c>
      <c r="L8" s="91">
        <v>0</v>
      </c>
      <c r="M8" s="92">
        <v>0</v>
      </c>
      <c r="N8" s="93">
        <v>0</v>
      </c>
      <c r="O8" s="77">
        <f>O121</f>
        <v>16031032.170000002</v>
      </c>
      <c r="P8" s="77">
        <f>P121</f>
        <v>13895200</v>
      </c>
      <c r="Q8" s="79">
        <f>Q121</f>
        <v>14169400</v>
      </c>
    </row>
    <row r="9" spans="1:17" ht="18.75" customHeight="1">
      <c r="A9" s="119" t="s">
        <v>49</v>
      </c>
      <c r="B9" s="120"/>
      <c r="C9" s="120"/>
      <c r="D9" s="120"/>
      <c r="E9" s="120"/>
      <c r="F9" s="120"/>
      <c r="G9" s="120"/>
      <c r="H9" s="120"/>
      <c r="I9" s="120"/>
      <c r="J9" s="16">
        <v>137</v>
      </c>
      <c r="K9" s="15">
        <v>1</v>
      </c>
      <c r="L9" s="15">
        <v>0</v>
      </c>
      <c r="M9" s="14">
        <v>0</v>
      </c>
      <c r="N9" s="13">
        <v>0</v>
      </c>
      <c r="O9" s="12">
        <f>O10+O18+O34+O40</f>
        <v>5501737.21</v>
      </c>
      <c r="P9" s="12">
        <f>P10+P21+P34+P40</f>
        <v>5173972.38</v>
      </c>
      <c r="Q9" s="11">
        <f>Q10+Q18+Q34+Q40</f>
        <v>5176072.38</v>
      </c>
    </row>
    <row r="10" spans="1:17" ht="60.75" customHeight="1">
      <c r="A10" s="59"/>
      <c r="B10" s="20"/>
      <c r="C10" s="121" t="s">
        <v>50</v>
      </c>
      <c r="D10" s="121"/>
      <c r="E10" s="121"/>
      <c r="F10" s="121"/>
      <c r="G10" s="121"/>
      <c r="H10" s="121"/>
      <c r="I10" s="121"/>
      <c r="J10" s="16">
        <v>137</v>
      </c>
      <c r="K10" s="15">
        <v>1</v>
      </c>
      <c r="L10" s="15">
        <v>2</v>
      </c>
      <c r="M10" s="14">
        <v>0</v>
      </c>
      <c r="N10" s="13">
        <v>0</v>
      </c>
      <c r="O10" s="12">
        <f>O15</f>
        <v>1202182.28</v>
      </c>
      <c r="P10" s="12">
        <f>P11</f>
        <v>1268090.3199999998</v>
      </c>
      <c r="Q10" s="11">
        <f>Q15</f>
        <v>1268090.3199999998</v>
      </c>
    </row>
    <row r="11" spans="1:17" ht="78" customHeight="1">
      <c r="A11" s="59"/>
      <c r="B11" s="20"/>
      <c r="C11" s="63"/>
      <c r="D11" s="106" t="s">
        <v>56</v>
      </c>
      <c r="E11" s="107"/>
      <c r="F11" s="107"/>
      <c r="G11" s="107"/>
      <c r="H11" s="107"/>
      <c r="I11" s="108"/>
      <c r="J11" s="10">
        <v>137</v>
      </c>
      <c r="K11" s="9">
        <v>1</v>
      </c>
      <c r="L11" s="9">
        <v>2</v>
      </c>
      <c r="M11" s="17">
        <v>6700000000</v>
      </c>
      <c r="N11" s="7">
        <v>0</v>
      </c>
      <c r="O11" s="6">
        <f>O13</f>
        <v>1202182.28</v>
      </c>
      <c r="P11" s="6">
        <f>P13</f>
        <v>1268090.3199999998</v>
      </c>
      <c r="Q11" s="5">
        <f>Q13</f>
        <v>1268090.3199999998</v>
      </c>
    </row>
    <row r="12" spans="1:17">
      <c r="A12" s="59"/>
      <c r="B12" s="20"/>
      <c r="C12" s="65"/>
      <c r="D12" s="106" t="s">
        <v>47</v>
      </c>
      <c r="E12" s="107"/>
      <c r="F12" s="107"/>
      <c r="G12" s="107"/>
      <c r="H12" s="107"/>
      <c r="I12" s="108"/>
      <c r="J12" s="10">
        <v>137</v>
      </c>
      <c r="K12" s="9">
        <v>1</v>
      </c>
      <c r="L12" s="9">
        <v>2</v>
      </c>
      <c r="M12" s="17">
        <v>6740000000</v>
      </c>
      <c r="N12" s="7">
        <v>0</v>
      </c>
      <c r="O12" s="6">
        <f>O13</f>
        <v>1202182.28</v>
      </c>
      <c r="P12" s="6">
        <f>P13</f>
        <v>1268090.3199999998</v>
      </c>
      <c r="Q12" s="5">
        <f>Q13</f>
        <v>1268090.3199999998</v>
      </c>
    </row>
    <row r="13" spans="1:17" ht="33.75" customHeight="1">
      <c r="A13" s="59"/>
      <c r="B13" s="20"/>
      <c r="C13" s="65"/>
      <c r="D13" s="106" t="s">
        <v>57</v>
      </c>
      <c r="E13" s="107"/>
      <c r="F13" s="107"/>
      <c r="G13" s="107"/>
      <c r="H13" s="107"/>
      <c r="I13" s="108"/>
      <c r="J13" s="10">
        <v>137</v>
      </c>
      <c r="K13" s="9">
        <v>1</v>
      </c>
      <c r="L13" s="9">
        <v>2</v>
      </c>
      <c r="M13" s="17">
        <v>6740500000</v>
      </c>
      <c r="N13" s="7">
        <v>0</v>
      </c>
      <c r="O13" s="6">
        <f>O14</f>
        <v>1202182.28</v>
      </c>
      <c r="P13" s="6">
        <f>P15</f>
        <v>1268090.3199999998</v>
      </c>
      <c r="Q13" s="5">
        <f>Q15</f>
        <v>1268090.3199999998</v>
      </c>
    </row>
    <row r="14" spans="1:17">
      <c r="A14" s="59"/>
      <c r="B14" s="20"/>
      <c r="C14" s="65"/>
      <c r="D14" s="62"/>
      <c r="E14" s="109" t="s">
        <v>51</v>
      </c>
      <c r="F14" s="109"/>
      <c r="G14" s="109"/>
      <c r="H14" s="109"/>
      <c r="I14" s="109"/>
      <c r="J14" s="10">
        <v>137</v>
      </c>
      <c r="K14" s="9">
        <v>1</v>
      </c>
      <c r="L14" s="9">
        <v>2</v>
      </c>
      <c r="M14" s="40">
        <v>6740510010</v>
      </c>
      <c r="N14" s="7">
        <v>0</v>
      </c>
      <c r="O14" s="6">
        <f>O15</f>
        <v>1202182.28</v>
      </c>
      <c r="P14" s="6">
        <f>P15</f>
        <v>1268090.3199999998</v>
      </c>
      <c r="Q14" s="5">
        <f>Q15</f>
        <v>1268090.3199999998</v>
      </c>
    </row>
    <row r="15" spans="1:17" ht="33" customHeight="1">
      <c r="A15" s="59"/>
      <c r="B15" s="20"/>
      <c r="C15" s="65"/>
      <c r="D15" s="62"/>
      <c r="E15" s="62"/>
      <c r="F15" s="109" t="s">
        <v>17</v>
      </c>
      <c r="G15" s="109"/>
      <c r="H15" s="109"/>
      <c r="I15" s="109"/>
      <c r="J15" s="10">
        <v>137</v>
      </c>
      <c r="K15" s="9">
        <v>1</v>
      </c>
      <c r="L15" s="9">
        <v>2</v>
      </c>
      <c r="M15" s="40">
        <v>6740510010</v>
      </c>
      <c r="N15" s="7" t="s">
        <v>16</v>
      </c>
      <c r="O15" s="6">
        <f>O16+O17</f>
        <v>1202182.28</v>
      </c>
      <c r="P15" s="6">
        <f>P16+P17</f>
        <v>1268090.3199999998</v>
      </c>
      <c r="Q15" s="5">
        <f>Q16+Q17</f>
        <v>1268090.3199999998</v>
      </c>
    </row>
    <row r="16" spans="1:17" ht="29.25" customHeight="1">
      <c r="A16" s="59"/>
      <c r="B16" s="20"/>
      <c r="C16" s="65"/>
      <c r="D16" s="62"/>
      <c r="E16" s="62"/>
      <c r="F16" s="118" t="s">
        <v>26</v>
      </c>
      <c r="G16" s="118"/>
      <c r="H16" s="118"/>
      <c r="I16" s="118"/>
      <c r="J16" s="10">
        <v>137</v>
      </c>
      <c r="K16" s="9">
        <v>1</v>
      </c>
      <c r="L16" s="9">
        <v>2</v>
      </c>
      <c r="M16" s="40">
        <v>6740510010</v>
      </c>
      <c r="N16" s="7">
        <v>121</v>
      </c>
      <c r="O16" s="6">
        <v>923335.09</v>
      </c>
      <c r="P16" s="6">
        <v>973955.7</v>
      </c>
      <c r="Q16" s="5">
        <v>973955.7</v>
      </c>
    </row>
    <row r="17" spans="1:17" ht="60" customHeight="1">
      <c r="A17" s="59"/>
      <c r="B17" s="20"/>
      <c r="C17" s="65"/>
      <c r="D17" s="62"/>
      <c r="E17" s="62"/>
      <c r="F17" s="162" t="s">
        <v>25</v>
      </c>
      <c r="G17" s="162"/>
      <c r="H17" s="162"/>
      <c r="I17" s="162"/>
      <c r="J17" s="10">
        <v>137</v>
      </c>
      <c r="K17" s="9">
        <v>1</v>
      </c>
      <c r="L17" s="9">
        <v>2</v>
      </c>
      <c r="M17" s="40">
        <v>6740510010</v>
      </c>
      <c r="N17" s="7">
        <v>129</v>
      </c>
      <c r="O17" s="6">
        <v>278847.19</v>
      </c>
      <c r="P17" s="6">
        <v>294134.62</v>
      </c>
      <c r="Q17" s="5">
        <v>294134.62</v>
      </c>
    </row>
    <row r="18" spans="1:17" ht="60" customHeight="1">
      <c r="A18" s="59"/>
      <c r="B18" s="20"/>
      <c r="C18" s="134" t="s">
        <v>21</v>
      </c>
      <c r="D18" s="135"/>
      <c r="E18" s="135"/>
      <c r="F18" s="135"/>
      <c r="G18" s="135"/>
      <c r="H18" s="135"/>
      <c r="I18" s="136"/>
      <c r="J18" s="16">
        <v>137</v>
      </c>
      <c r="K18" s="15">
        <v>1</v>
      </c>
      <c r="L18" s="15">
        <v>4</v>
      </c>
      <c r="M18" s="35">
        <v>0</v>
      </c>
      <c r="N18" s="13">
        <v>0</v>
      </c>
      <c r="O18" s="12">
        <f t="shared" ref="O18:Q18" si="0">O19</f>
        <v>4232530.93</v>
      </c>
      <c r="P18" s="12">
        <f t="shared" si="0"/>
        <v>3837982.06</v>
      </c>
      <c r="Q18" s="11">
        <f t="shared" si="0"/>
        <v>3839982.06</v>
      </c>
    </row>
    <row r="19" spans="1:17" ht="78" customHeight="1">
      <c r="A19" s="59"/>
      <c r="B19" s="20"/>
      <c r="C19" s="63"/>
      <c r="D19" s="106" t="s">
        <v>56</v>
      </c>
      <c r="E19" s="107"/>
      <c r="F19" s="107"/>
      <c r="G19" s="107"/>
      <c r="H19" s="107"/>
      <c r="I19" s="108"/>
      <c r="J19" s="10">
        <v>137</v>
      </c>
      <c r="K19" s="9">
        <v>1</v>
      </c>
      <c r="L19" s="9">
        <v>4</v>
      </c>
      <c r="M19" s="17">
        <v>6700000000</v>
      </c>
      <c r="N19" s="7">
        <v>0</v>
      </c>
      <c r="O19" s="6">
        <f>O21</f>
        <v>4232530.93</v>
      </c>
      <c r="P19" s="6">
        <f>P21</f>
        <v>3837982.06</v>
      </c>
      <c r="Q19" s="5">
        <f>Q21</f>
        <v>3839982.06</v>
      </c>
    </row>
    <row r="20" spans="1:17">
      <c r="A20" s="59"/>
      <c r="B20" s="20"/>
      <c r="C20" s="65"/>
      <c r="D20" s="106" t="s">
        <v>47</v>
      </c>
      <c r="E20" s="107"/>
      <c r="F20" s="107"/>
      <c r="G20" s="107"/>
      <c r="H20" s="107"/>
      <c r="I20" s="108"/>
      <c r="J20" s="10">
        <v>137</v>
      </c>
      <c r="K20" s="9">
        <v>1</v>
      </c>
      <c r="L20" s="9">
        <v>4</v>
      </c>
      <c r="M20" s="17">
        <v>6740000000</v>
      </c>
      <c r="N20" s="7">
        <v>0</v>
      </c>
      <c r="O20" s="6">
        <f t="shared" ref="O20:Q21" si="1">O21</f>
        <v>4232530.93</v>
      </c>
      <c r="P20" s="6">
        <f t="shared" si="1"/>
        <v>3837982.06</v>
      </c>
      <c r="Q20" s="5">
        <f t="shared" si="1"/>
        <v>3839982.06</v>
      </c>
    </row>
    <row r="21" spans="1:17" ht="33.75" customHeight="1">
      <c r="A21" s="59"/>
      <c r="B21" s="20"/>
      <c r="C21" s="65"/>
      <c r="D21" s="106" t="s">
        <v>57</v>
      </c>
      <c r="E21" s="107"/>
      <c r="F21" s="107"/>
      <c r="G21" s="107"/>
      <c r="H21" s="107"/>
      <c r="I21" s="108"/>
      <c r="J21" s="10">
        <v>137</v>
      </c>
      <c r="K21" s="9">
        <v>1</v>
      </c>
      <c r="L21" s="9">
        <v>4</v>
      </c>
      <c r="M21" s="17">
        <v>6740500000</v>
      </c>
      <c r="N21" s="7">
        <v>0</v>
      </c>
      <c r="O21" s="6">
        <f t="shared" si="1"/>
        <v>4232530.93</v>
      </c>
      <c r="P21" s="6">
        <f t="shared" si="1"/>
        <v>3837982.06</v>
      </c>
      <c r="Q21" s="5">
        <f t="shared" si="1"/>
        <v>3839982.06</v>
      </c>
    </row>
    <row r="22" spans="1:17" ht="22.5" customHeight="1">
      <c r="A22" s="59"/>
      <c r="B22" s="20"/>
      <c r="C22" s="65"/>
      <c r="D22" s="62"/>
      <c r="E22" s="109" t="s">
        <v>73</v>
      </c>
      <c r="F22" s="109"/>
      <c r="G22" s="109"/>
      <c r="H22" s="109"/>
      <c r="I22" s="109"/>
      <c r="J22" s="10">
        <v>137</v>
      </c>
      <c r="K22" s="9">
        <v>1</v>
      </c>
      <c r="L22" s="9">
        <v>4</v>
      </c>
      <c r="M22" s="17">
        <v>6740510020</v>
      </c>
      <c r="N22" s="7">
        <v>0</v>
      </c>
      <c r="O22" s="6">
        <f>O23+O27+O30+O31</f>
        <v>4232530.93</v>
      </c>
      <c r="P22" s="6">
        <f>P23+P27+P30+P31</f>
        <v>3837982.06</v>
      </c>
      <c r="Q22" s="5">
        <f>Q23+Q27+Q30+Q31</f>
        <v>3839982.06</v>
      </c>
    </row>
    <row r="23" spans="1:17" ht="31.5" customHeight="1">
      <c r="A23" s="59"/>
      <c r="B23" s="20"/>
      <c r="C23" s="65"/>
      <c r="D23" s="62"/>
      <c r="E23" s="62"/>
      <c r="F23" s="109" t="s">
        <v>17</v>
      </c>
      <c r="G23" s="109"/>
      <c r="H23" s="109"/>
      <c r="I23" s="109"/>
      <c r="J23" s="10">
        <v>137</v>
      </c>
      <c r="K23" s="9">
        <v>1</v>
      </c>
      <c r="L23" s="9">
        <v>4</v>
      </c>
      <c r="M23" s="17">
        <v>6740510020</v>
      </c>
      <c r="N23" s="7" t="s">
        <v>16</v>
      </c>
      <c r="O23" s="6">
        <f>O24+O26+O25</f>
        <v>3106426.93</v>
      </c>
      <c r="P23" s="6">
        <f>P24+P26</f>
        <v>2910491.06</v>
      </c>
      <c r="Q23" s="5">
        <f>Q24+Q26</f>
        <v>2910491.06</v>
      </c>
    </row>
    <row r="24" spans="1:17" ht="32.25" customHeight="1">
      <c r="A24" s="59"/>
      <c r="B24" s="20"/>
      <c r="C24" s="65"/>
      <c r="D24" s="62"/>
      <c r="E24" s="62"/>
      <c r="F24" s="118" t="s">
        <v>26</v>
      </c>
      <c r="G24" s="118"/>
      <c r="H24" s="118"/>
      <c r="I24" s="118"/>
      <c r="J24" s="10">
        <v>137</v>
      </c>
      <c r="K24" s="9">
        <v>1</v>
      </c>
      <c r="L24" s="9">
        <v>4</v>
      </c>
      <c r="M24" s="17">
        <v>6740510020</v>
      </c>
      <c r="N24" s="7">
        <v>121</v>
      </c>
      <c r="O24" s="6">
        <v>2376541</v>
      </c>
      <c r="P24" s="6">
        <v>2235400.2000000002</v>
      </c>
      <c r="Q24" s="6">
        <v>2235400.2000000002</v>
      </c>
    </row>
    <row r="25" spans="1:17" ht="51.75" customHeight="1">
      <c r="A25" s="100"/>
      <c r="B25" s="20"/>
      <c r="C25" s="101"/>
      <c r="D25" s="99"/>
      <c r="E25" s="99"/>
      <c r="F25" s="103" t="s">
        <v>72</v>
      </c>
      <c r="G25" s="104"/>
      <c r="H25" s="104"/>
      <c r="I25" s="105"/>
      <c r="J25" s="10">
        <v>137</v>
      </c>
      <c r="K25" s="9">
        <v>1</v>
      </c>
      <c r="L25" s="9">
        <v>4</v>
      </c>
      <c r="M25" s="17">
        <v>6740510020</v>
      </c>
      <c r="N25" s="7">
        <v>122</v>
      </c>
      <c r="O25" s="6">
        <v>12176</v>
      </c>
      <c r="P25" s="6">
        <v>0</v>
      </c>
      <c r="Q25" s="6">
        <v>0</v>
      </c>
    </row>
    <row r="26" spans="1:17" ht="61.5" customHeight="1">
      <c r="A26" s="59"/>
      <c r="B26" s="20"/>
      <c r="C26" s="65"/>
      <c r="D26" s="62"/>
      <c r="E26" s="62"/>
      <c r="F26" s="118" t="s">
        <v>25</v>
      </c>
      <c r="G26" s="118"/>
      <c r="H26" s="118"/>
      <c r="I26" s="118"/>
      <c r="J26" s="10">
        <v>137</v>
      </c>
      <c r="K26" s="9">
        <v>1</v>
      </c>
      <c r="L26" s="9">
        <v>4</v>
      </c>
      <c r="M26" s="17">
        <v>6740510020</v>
      </c>
      <c r="N26" s="7">
        <v>129</v>
      </c>
      <c r="O26" s="6">
        <v>717709.93</v>
      </c>
      <c r="P26" s="6">
        <v>675090.86</v>
      </c>
      <c r="Q26" s="6">
        <v>675090.86</v>
      </c>
    </row>
    <row r="27" spans="1:17" ht="48" customHeight="1">
      <c r="A27" s="59"/>
      <c r="B27" s="20"/>
      <c r="C27" s="65"/>
      <c r="D27" s="62"/>
      <c r="E27" s="62"/>
      <c r="F27" s="109" t="s">
        <v>13</v>
      </c>
      <c r="G27" s="109"/>
      <c r="H27" s="109"/>
      <c r="I27" s="109"/>
      <c r="J27" s="10">
        <v>137</v>
      </c>
      <c r="K27" s="9">
        <v>1</v>
      </c>
      <c r="L27" s="9">
        <v>4</v>
      </c>
      <c r="M27" s="17">
        <v>6740510020</v>
      </c>
      <c r="N27" s="7" t="s">
        <v>9</v>
      </c>
      <c r="O27" s="6">
        <f>O28+O29</f>
        <v>1002271</v>
      </c>
      <c r="P27" s="6">
        <f>P28+P29</f>
        <v>761491</v>
      </c>
      <c r="Q27" s="5">
        <f>Q28+Q29</f>
        <v>763491</v>
      </c>
    </row>
    <row r="28" spans="1:17" ht="19.5" customHeight="1">
      <c r="A28" s="59"/>
      <c r="B28" s="20"/>
      <c r="C28" s="65"/>
      <c r="D28" s="62"/>
      <c r="E28" s="62"/>
      <c r="F28" s="118" t="s">
        <v>40</v>
      </c>
      <c r="G28" s="118"/>
      <c r="H28" s="118"/>
      <c r="I28" s="118"/>
      <c r="J28" s="10">
        <v>137</v>
      </c>
      <c r="K28" s="9">
        <v>1</v>
      </c>
      <c r="L28" s="9">
        <v>4</v>
      </c>
      <c r="M28" s="17">
        <v>6740510020</v>
      </c>
      <c r="N28" s="7">
        <v>244</v>
      </c>
      <c r="O28" s="6">
        <v>976271</v>
      </c>
      <c r="P28" s="6">
        <v>735491</v>
      </c>
      <c r="Q28" s="5">
        <v>735491</v>
      </c>
    </row>
    <row r="29" spans="1:17" ht="18.75" customHeight="1">
      <c r="A29" s="59"/>
      <c r="B29" s="20"/>
      <c r="C29" s="65"/>
      <c r="D29" s="62"/>
      <c r="E29" s="62"/>
      <c r="F29" s="103" t="s">
        <v>35</v>
      </c>
      <c r="G29" s="104"/>
      <c r="H29" s="104"/>
      <c r="I29" s="105"/>
      <c r="J29" s="10">
        <v>137</v>
      </c>
      <c r="K29" s="9">
        <v>1</v>
      </c>
      <c r="L29" s="9">
        <v>4</v>
      </c>
      <c r="M29" s="17">
        <v>6740510020</v>
      </c>
      <c r="N29" s="7">
        <v>247</v>
      </c>
      <c r="O29" s="6">
        <v>26000</v>
      </c>
      <c r="P29" s="6">
        <v>26000</v>
      </c>
      <c r="Q29" s="5">
        <v>28000</v>
      </c>
    </row>
    <row r="30" spans="1:17" ht="16.5" customHeight="1">
      <c r="A30" s="59"/>
      <c r="B30" s="20"/>
      <c r="C30" s="65"/>
      <c r="D30" s="62"/>
      <c r="E30" s="62"/>
      <c r="F30" s="109" t="s">
        <v>0</v>
      </c>
      <c r="G30" s="109"/>
      <c r="H30" s="109"/>
      <c r="I30" s="109"/>
      <c r="J30" s="10">
        <v>137</v>
      </c>
      <c r="K30" s="9">
        <v>1</v>
      </c>
      <c r="L30" s="9">
        <v>4</v>
      </c>
      <c r="M30" s="17">
        <v>6740510020</v>
      </c>
      <c r="N30" s="7" t="s">
        <v>20</v>
      </c>
      <c r="O30" s="6">
        <v>88833</v>
      </c>
      <c r="P30" s="6">
        <v>86000</v>
      </c>
      <c r="Q30" s="5">
        <v>86000</v>
      </c>
    </row>
    <row r="31" spans="1:17" ht="16.5" customHeight="1">
      <c r="A31" s="59"/>
      <c r="B31" s="20"/>
      <c r="C31" s="65"/>
      <c r="D31" s="62"/>
      <c r="E31" s="62"/>
      <c r="F31" s="109" t="s">
        <v>19</v>
      </c>
      <c r="G31" s="109"/>
      <c r="H31" s="109"/>
      <c r="I31" s="109"/>
      <c r="J31" s="10">
        <v>137</v>
      </c>
      <c r="K31" s="9">
        <v>1</v>
      </c>
      <c r="L31" s="9">
        <v>4</v>
      </c>
      <c r="M31" s="17">
        <v>6740510020</v>
      </c>
      <c r="N31" s="7">
        <v>850</v>
      </c>
      <c r="O31" s="6">
        <f>O32+O33</f>
        <v>35000</v>
      </c>
      <c r="P31" s="6">
        <v>80000</v>
      </c>
      <c r="Q31" s="5">
        <v>80000</v>
      </c>
    </row>
    <row r="32" spans="1:17" ht="30.75" customHeight="1">
      <c r="A32" s="59"/>
      <c r="B32" s="20"/>
      <c r="C32" s="65"/>
      <c r="D32" s="62"/>
      <c r="E32" s="62"/>
      <c r="F32" s="109" t="s">
        <v>58</v>
      </c>
      <c r="G32" s="109"/>
      <c r="H32" s="109"/>
      <c r="I32" s="109"/>
      <c r="J32" s="10">
        <v>137</v>
      </c>
      <c r="K32" s="9">
        <v>1</v>
      </c>
      <c r="L32" s="9">
        <v>4</v>
      </c>
      <c r="M32" s="17">
        <v>6740510020</v>
      </c>
      <c r="N32" s="7">
        <v>851</v>
      </c>
      <c r="O32" s="6">
        <v>34000</v>
      </c>
      <c r="P32" s="6">
        <v>38000</v>
      </c>
      <c r="Q32" s="5">
        <v>38000</v>
      </c>
    </row>
    <row r="33" spans="1:17" ht="15.75" customHeight="1">
      <c r="A33" s="59"/>
      <c r="B33" s="20"/>
      <c r="C33" s="65"/>
      <c r="D33" s="62"/>
      <c r="E33" s="62"/>
      <c r="F33" s="109" t="s">
        <v>27</v>
      </c>
      <c r="G33" s="109"/>
      <c r="H33" s="109"/>
      <c r="I33" s="109"/>
      <c r="J33" s="10">
        <v>137</v>
      </c>
      <c r="K33" s="9">
        <v>1</v>
      </c>
      <c r="L33" s="9">
        <v>4</v>
      </c>
      <c r="M33" s="17">
        <v>6740510020</v>
      </c>
      <c r="N33" s="7">
        <v>853</v>
      </c>
      <c r="O33" s="6">
        <v>1000</v>
      </c>
      <c r="P33" s="6">
        <v>42000</v>
      </c>
      <c r="Q33" s="5">
        <v>42000</v>
      </c>
    </row>
    <row r="34" spans="1:17" ht="68.25" customHeight="1">
      <c r="A34" s="39"/>
      <c r="B34" s="38"/>
      <c r="C34" s="37"/>
      <c r="D34" s="121" t="s">
        <v>41</v>
      </c>
      <c r="E34" s="165"/>
      <c r="F34" s="165"/>
      <c r="G34" s="165"/>
      <c r="H34" s="165"/>
      <c r="I34" s="165"/>
      <c r="J34" s="16">
        <v>137</v>
      </c>
      <c r="K34" s="15">
        <v>1</v>
      </c>
      <c r="L34" s="15">
        <v>6</v>
      </c>
      <c r="M34" s="35">
        <v>0</v>
      </c>
      <c r="N34" s="13">
        <v>0</v>
      </c>
      <c r="O34" s="12">
        <f>O39</f>
        <v>63700</v>
      </c>
      <c r="P34" s="12">
        <f>P35</f>
        <v>63700</v>
      </c>
      <c r="Q34" s="11">
        <f>Q35</f>
        <v>63700</v>
      </c>
    </row>
    <row r="35" spans="1:17" ht="78" customHeight="1">
      <c r="A35" s="59"/>
      <c r="B35" s="20"/>
      <c r="C35" s="63"/>
      <c r="D35" s="106" t="s">
        <v>56</v>
      </c>
      <c r="E35" s="107"/>
      <c r="F35" s="107"/>
      <c r="G35" s="107"/>
      <c r="H35" s="107"/>
      <c r="I35" s="108"/>
      <c r="J35" s="10">
        <v>137</v>
      </c>
      <c r="K35" s="9">
        <v>1</v>
      </c>
      <c r="L35" s="9">
        <v>6</v>
      </c>
      <c r="M35" s="17">
        <v>6700000000</v>
      </c>
      <c r="N35" s="7">
        <v>0</v>
      </c>
      <c r="O35" s="6">
        <f t="shared" ref="O35:O37" si="2">O36</f>
        <v>63700</v>
      </c>
      <c r="P35" s="6">
        <f t="shared" ref="P35:P38" si="3">P36</f>
        <v>63700</v>
      </c>
      <c r="Q35" s="5">
        <f>Q36</f>
        <v>63700</v>
      </c>
    </row>
    <row r="36" spans="1:17">
      <c r="A36" s="59"/>
      <c r="B36" s="20"/>
      <c r="C36" s="65"/>
      <c r="D36" s="106" t="s">
        <v>47</v>
      </c>
      <c r="E36" s="107"/>
      <c r="F36" s="107"/>
      <c r="G36" s="107"/>
      <c r="H36" s="107"/>
      <c r="I36" s="108"/>
      <c r="J36" s="10">
        <v>137</v>
      </c>
      <c r="K36" s="9">
        <v>1</v>
      </c>
      <c r="L36" s="9">
        <v>6</v>
      </c>
      <c r="M36" s="17">
        <v>6740000000</v>
      </c>
      <c r="N36" s="7">
        <v>0</v>
      </c>
      <c r="O36" s="6">
        <f t="shared" si="2"/>
        <v>63700</v>
      </c>
      <c r="P36" s="6">
        <f t="shared" si="3"/>
        <v>63700</v>
      </c>
      <c r="Q36" s="5">
        <f>Q37</f>
        <v>63700</v>
      </c>
    </row>
    <row r="37" spans="1:17" ht="33.75" customHeight="1">
      <c r="A37" s="59"/>
      <c r="B37" s="20"/>
      <c r="C37" s="65"/>
      <c r="D37" s="106" t="s">
        <v>57</v>
      </c>
      <c r="E37" s="107"/>
      <c r="F37" s="107"/>
      <c r="G37" s="107"/>
      <c r="H37" s="107"/>
      <c r="I37" s="108"/>
      <c r="J37" s="10">
        <v>137</v>
      </c>
      <c r="K37" s="9">
        <v>1</v>
      </c>
      <c r="L37" s="9">
        <v>6</v>
      </c>
      <c r="M37" s="17">
        <v>6740500000</v>
      </c>
      <c r="N37" s="7">
        <v>0</v>
      </c>
      <c r="O37" s="6">
        <f t="shared" si="2"/>
        <v>63700</v>
      </c>
      <c r="P37" s="6">
        <f t="shared" si="3"/>
        <v>63700</v>
      </c>
      <c r="Q37" s="5">
        <f>Q38</f>
        <v>63700</v>
      </c>
    </row>
    <row r="38" spans="1:17" ht="22.5" customHeight="1">
      <c r="A38" s="58"/>
      <c r="B38" s="20"/>
      <c r="C38" s="65"/>
      <c r="D38" s="61"/>
      <c r="E38" s="61"/>
      <c r="F38" s="104" t="s">
        <v>74</v>
      </c>
      <c r="G38" s="163"/>
      <c r="H38" s="163"/>
      <c r="I38" s="164"/>
      <c r="J38" s="10">
        <v>137</v>
      </c>
      <c r="K38" s="9">
        <v>1</v>
      </c>
      <c r="L38" s="9">
        <v>6</v>
      </c>
      <c r="M38" s="33">
        <v>6740510080</v>
      </c>
      <c r="N38" s="7">
        <v>0</v>
      </c>
      <c r="O38" s="6">
        <f>O39</f>
        <v>63700</v>
      </c>
      <c r="P38" s="6">
        <f t="shared" si="3"/>
        <v>63700</v>
      </c>
      <c r="Q38" s="5">
        <f>Q39</f>
        <v>63700</v>
      </c>
    </row>
    <row r="39" spans="1:17" ht="19.5" customHeight="1">
      <c r="A39" s="36"/>
      <c r="B39" s="20"/>
      <c r="C39" s="65"/>
      <c r="D39" s="61"/>
      <c r="E39" s="61"/>
      <c r="F39" s="104" t="s">
        <v>0</v>
      </c>
      <c r="G39" s="163"/>
      <c r="H39" s="163"/>
      <c r="I39" s="164"/>
      <c r="J39" s="10">
        <v>137</v>
      </c>
      <c r="K39" s="9">
        <v>1</v>
      </c>
      <c r="L39" s="9">
        <v>6</v>
      </c>
      <c r="M39" s="33">
        <v>6740510080</v>
      </c>
      <c r="N39" s="7">
        <v>540</v>
      </c>
      <c r="O39" s="6">
        <v>63700</v>
      </c>
      <c r="P39" s="6">
        <v>63700</v>
      </c>
      <c r="Q39" s="5">
        <v>63700</v>
      </c>
    </row>
    <row r="40" spans="1:17" ht="19.5" customHeight="1">
      <c r="A40" s="64"/>
      <c r="B40" s="20"/>
      <c r="C40" s="65"/>
      <c r="D40" s="166" t="s">
        <v>28</v>
      </c>
      <c r="E40" s="167"/>
      <c r="F40" s="167"/>
      <c r="G40" s="167"/>
      <c r="H40" s="167"/>
      <c r="I40" s="167"/>
      <c r="J40" s="16">
        <v>137</v>
      </c>
      <c r="K40" s="15">
        <v>1</v>
      </c>
      <c r="L40" s="15">
        <v>13</v>
      </c>
      <c r="M40" s="35">
        <v>0</v>
      </c>
      <c r="N40" s="13">
        <v>0</v>
      </c>
      <c r="O40" s="12">
        <f t="shared" ref="O40:Q45" si="4">O41</f>
        <v>3324</v>
      </c>
      <c r="P40" s="12">
        <f t="shared" si="4"/>
        <v>4200</v>
      </c>
      <c r="Q40" s="11">
        <f t="shared" si="4"/>
        <v>4300</v>
      </c>
    </row>
    <row r="41" spans="1:17" ht="78" customHeight="1">
      <c r="A41" s="59"/>
      <c r="B41" s="20"/>
      <c r="C41" s="63"/>
      <c r="D41" s="106" t="s">
        <v>56</v>
      </c>
      <c r="E41" s="107"/>
      <c r="F41" s="107"/>
      <c r="G41" s="107"/>
      <c r="H41" s="107"/>
      <c r="I41" s="108"/>
      <c r="J41" s="10">
        <v>137</v>
      </c>
      <c r="K41" s="9">
        <v>1</v>
      </c>
      <c r="L41" s="9">
        <v>13</v>
      </c>
      <c r="M41" s="17">
        <v>6700000000</v>
      </c>
      <c r="N41" s="7">
        <v>0</v>
      </c>
      <c r="O41" s="6">
        <f t="shared" si="4"/>
        <v>3324</v>
      </c>
      <c r="P41" s="6">
        <f t="shared" si="4"/>
        <v>4200</v>
      </c>
      <c r="Q41" s="5">
        <f>Q42</f>
        <v>4300</v>
      </c>
    </row>
    <row r="42" spans="1:17">
      <c r="A42" s="59"/>
      <c r="B42" s="20"/>
      <c r="C42" s="65"/>
      <c r="D42" s="106" t="s">
        <v>47</v>
      </c>
      <c r="E42" s="107"/>
      <c r="F42" s="107"/>
      <c r="G42" s="107"/>
      <c r="H42" s="107"/>
      <c r="I42" s="108"/>
      <c r="J42" s="10">
        <v>137</v>
      </c>
      <c r="K42" s="9">
        <v>1</v>
      </c>
      <c r="L42" s="9">
        <v>13</v>
      </c>
      <c r="M42" s="17">
        <v>6740000000</v>
      </c>
      <c r="N42" s="7">
        <v>0</v>
      </c>
      <c r="O42" s="6">
        <f t="shared" si="4"/>
        <v>3324</v>
      </c>
      <c r="P42" s="6">
        <f t="shared" si="4"/>
        <v>4200</v>
      </c>
      <c r="Q42" s="5">
        <f>Q43</f>
        <v>4300</v>
      </c>
    </row>
    <row r="43" spans="1:17" ht="33.75" customHeight="1">
      <c r="A43" s="59"/>
      <c r="B43" s="20"/>
      <c r="C43" s="65"/>
      <c r="D43" s="106" t="s">
        <v>57</v>
      </c>
      <c r="E43" s="107"/>
      <c r="F43" s="107"/>
      <c r="G43" s="107"/>
      <c r="H43" s="107"/>
      <c r="I43" s="108"/>
      <c r="J43" s="10">
        <v>137</v>
      </c>
      <c r="K43" s="9">
        <v>1</v>
      </c>
      <c r="L43" s="9">
        <v>13</v>
      </c>
      <c r="M43" s="17">
        <v>6740500000</v>
      </c>
      <c r="N43" s="7">
        <v>0</v>
      </c>
      <c r="O43" s="6">
        <f t="shared" si="4"/>
        <v>3324</v>
      </c>
      <c r="P43" s="6">
        <f t="shared" si="4"/>
        <v>4200</v>
      </c>
      <c r="Q43" s="5">
        <f>Q44</f>
        <v>4300</v>
      </c>
    </row>
    <row r="44" spans="1:17" ht="30.75" customHeight="1">
      <c r="A44" s="58"/>
      <c r="B44" s="20"/>
      <c r="C44" s="65"/>
      <c r="D44" s="65"/>
      <c r="E44" s="34"/>
      <c r="F44" s="122" t="s">
        <v>43</v>
      </c>
      <c r="G44" s="123"/>
      <c r="H44" s="123"/>
      <c r="I44" s="124"/>
      <c r="J44" s="10">
        <v>137</v>
      </c>
      <c r="K44" s="9">
        <v>1</v>
      </c>
      <c r="L44" s="9">
        <v>13</v>
      </c>
      <c r="M44" s="33">
        <v>6740595100</v>
      </c>
      <c r="N44" s="7">
        <v>0</v>
      </c>
      <c r="O44" s="6">
        <f t="shared" si="4"/>
        <v>3324</v>
      </c>
      <c r="P44" s="6">
        <f t="shared" si="4"/>
        <v>4200</v>
      </c>
      <c r="Q44" s="5">
        <f t="shared" si="4"/>
        <v>4300</v>
      </c>
    </row>
    <row r="45" spans="1:17" ht="19.5" customHeight="1">
      <c r="A45" s="58"/>
      <c r="B45" s="20"/>
      <c r="C45" s="65"/>
      <c r="D45" s="65"/>
      <c r="E45" s="34"/>
      <c r="F45" s="122" t="s">
        <v>19</v>
      </c>
      <c r="G45" s="123"/>
      <c r="H45" s="123"/>
      <c r="I45" s="124"/>
      <c r="J45" s="10">
        <v>137</v>
      </c>
      <c r="K45" s="9">
        <v>1</v>
      </c>
      <c r="L45" s="9">
        <v>13</v>
      </c>
      <c r="M45" s="33">
        <v>6740595100</v>
      </c>
      <c r="N45" s="7">
        <v>850</v>
      </c>
      <c r="O45" s="6">
        <f t="shared" si="4"/>
        <v>3324</v>
      </c>
      <c r="P45" s="6">
        <f t="shared" si="4"/>
        <v>4200</v>
      </c>
      <c r="Q45" s="5">
        <f t="shared" si="4"/>
        <v>4300</v>
      </c>
    </row>
    <row r="46" spans="1:17" ht="19.5" customHeight="1">
      <c r="A46" s="58"/>
      <c r="B46" s="20"/>
      <c r="C46" s="65"/>
      <c r="D46" s="65"/>
      <c r="E46" s="34"/>
      <c r="F46" s="122" t="s">
        <v>27</v>
      </c>
      <c r="G46" s="123"/>
      <c r="H46" s="123"/>
      <c r="I46" s="124"/>
      <c r="J46" s="10">
        <v>137</v>
      </c>
      <c r="K46" s="9">
        <v>1</v>
      </c>
      <c r="L46" s="9">
        <v>13</v>
      </c>
      <c r="M46" s="33">
        <v>6740595100</v>
      </c>
      <c r="N46" s="7">
        <v>853</v>
      </c>
      <c r="O46" s="6">
        <v>3324</v>
      </c>
      <c r="P46" s="6">
        <v>4200</v>
      </c>
      <c r="Q46" s="5">
        <v>4300</v>
      </c>
    </row>
    <row r="47" spans="1:17" ht="15" customHeight="1">
      <c r="A47" s="112" t="s">
        <v>18</v>
      </c>
      <c r="B47" s="113"/>
      <c r="C47" s="113"/>
      <c r="D47" s="113"/>
      <c r="E47" s="113"/>
      <c r="F47" s="113"/>
      <c r="G47" s="113"/>
      <c r="H47" s="113"/>
      <c r="I47" s="114"/>
      <c r="J47" s="16">
        <v>137</v>
      </c>
      <c r="K47" s="15">
        <v>2</v>
      </c>
      <c r="L47" s="15">
        <v>0</v>
      </c>
      <c r="M47" s="14">
        <v>0</v>
      </c>
      <c r="N47" s="13">
        <v>0</v>
      </c>
      <c r="O47" s="12">
        <f>O53+O56</f>
        <v>321299.99999999994</v>
      </c>
      <c r="P47" s="12">
        <f>P48</f>
        <v>336200</v>
      </c>
      <c r="Q47" s="11">
        <f>Q53+Q56</f>
        <v>348400</v>
      </c>
    </row>
    <row r="48" spans="1:17" ht="30" customHeight="1">
      <c r="A48" s="59"/>
      <c r="B48" s="20"/>
      <c r="C48" s="115" t="s">
        <v>6</v>
      </c>
      <c r="D48" s="116"/>
      <c r="E48" s="116"/>
      <c r="F48" s="116"/>
      <c r="G48" s="116"/>
      <c r="H48" s="116"/>
      <c r="I48" s="117"/>
      <c r="J48" s="16">
        <v>137</v>
      </c>
      <c r="K48" s="15">
        <v>2</v>
      </c>
      <c r="L48" s="15">
        <v>3</v>
      </c>
      <c r="M48" s="14">
        <v>0</v>
      </c>
      <c r="N48" s="13">
        <v>0</v>
      </c>
      <c r="O48" s="12">
        <f>O53+O56</f>
        <v>321299.99999999994</v>
      </c>
      <c r="P48" s="12">
        <f>P53+P56</f>
        <v>336200</v>
      </c>
      <c r="Q48" s="11">
        <f>Q53+Q56</f>
        <v>348400</v>
      </c>
    </row>
    <row r="49" spans="1:17" ht="78" customHeight="1">
      <c r="A49" s="59"/>
      <c r="B49" s="20"/>
      <c r="C49" s="63"/>
      <c r="D49" s="106" t="s">
        <v>56</v>
      </c>
      <c r="E49" s="107"/>
      <c r="F49" s="107"/>
      <c r="G49" s="107"/>
      <c r="H49" s="107"/>
      <c r="I49" s="108"/>
      <c r="J49" s="10">
        <v>137</v>
      </c>
      <c r="K49" s="23">
        <v>2</v>
      </c>
      <c r="L49" s="23">
        <v>3</v>
      </c>
      <c r="M49" s="17">
        <v>6700000000</v>
      </c>
      <c r="N49" s="7">
        <v>0</v>
      </c>
      <c r="O49" s="6">
        <f>O51</f>
        <v>321299.99999999994</v>
      </c>
      <c r="P49" s="6">
        <f>P51</f>
        <v>336200</v>
      </c>
      <c r="Q49" s="5">
        <f>Q51</f>
        <v>348400</v>
      </c>
    </row>
    <row r="50" spans="1:17">
      <c r="A50" s="59"/>
      <c r="B50" s="20"/>
      <c r="C50" s="65"/>
      <c r="D50" s="106" t="s">
        <v>47</v>
      </c>
      <c r="E50" s="107"/>
      <c r="F50" s="107"/>
      <c r="G50" s="107"/>
      <c r="H50" s="107"/>
      <c r="I50" s="108"/>
      <c r="J50" s="10">
        <v>137</v>
      </c>
      <c r="K50" s="23">
        <v>2</v>
      </c>
      <c r="L50" s="23">
        <v>3</v>
      </c>
      <c r="M50" s="17">
        <v>6740000000</v>
      </c>
      <c r="N50" s="7">
        <v>0</v>
      </c>
      <c r="O50" s="6">
        <f t="shared" ref="O50:Q51" si="5">O51</f>
        <v>321299.99999999994</v>
      </c>
      <c r="P50" s="6">
        <f t="shared" si="5"/>
        <v>336200</v>
      </c>
      <c r="Q50" s="5">
        <f t="shared" si="5"/>
        <v>348400</v>
      </c>
    </row>
    <row r="51" spans="1:17" ht="33.75" customHeight="1">
      <c r="A51" s="59"/>
      <c r="B51" s="20"/>
      <c r="C51" s="65"/>
      <c r="D51" s="106" t="s">
        <v>57</v>
      </c>
      <c r="E51" s="107"/>
      <c r="F51" s="107"/>
      <c r="G51" s="107"/>
      <c r="H51" s="107"/>
      <c r="I51" s="108"/>
      <c r="J51" s="10">
        <v>137</v>
      </c>
      <c r="K51" s="23">
        <v>2</v>
      </c>
      <c r="L51" s="23">
        <v>3</v>
      </c>
      <c r="M51" s="17">
        <v>6740500000</v>
      </c>
      <c r="N51" s="7">
        <v>0</v>
      </c>
      <c r="O51" s="6">
        <f t="shared" si="5"/>
        <v>321299.99999999994</v>
      </c>
      <c r="P51" s="6">
        <f t="shared" si="5"/>
        <v>336200</v>
      </c>
      <c r="Q51" s="5">
        <f t="shared" si="5"/>
        <v>348400</v>
      </c>
    </row>
    <row r="52" spans="1:17" ht="61.5" customHeight="1">
      <c r="A52" s="59"/>
      <c r="B52" s="20"/>
      <c r="C52" s="65"/>
      <c r="D52" s="62"/>
      <c r="E52" s="32"/>
      <c r="F52" s="125" t="s">
        <v>62</v>
      </c>
      <c r="G52" s="126"/>
      <c r="H52" s="126"/>
      <c r="I52" s="127"/>
      <c r="J52" s="24">
        <v>137</v>
      </c>
      <c r="K52" s="23">
        <v>2</v>
      </c>
      <c r="L52" s="23">
        <v>3</v>
      </c>
      <c r="M52" s="17">
        <v>6740551180</v>
      </c>
      <c r="N52" s="22">
        <v>0</v>
      </c>
      <c r="O52" s="6">
        <f>O53+O56</f>
        <v>321299.99999999994</v>
      </c>
      <c r="P52" s="6">
        <f>P53+P56</f>
        <v>336200</v>
      </c>
      <c r="Q52" s="5">
        <f>Q53+Q56</f>
        <v>348400</v>
      </c>
    </row>
    <row r="53" spans="1:17" ht="30.75" customHeight="1">
      <c r="A53" s="59"/>
      <c r="B53" s="20"/>
      <c r="C53" s="65"/>
      <c r="D53" s="62"/>
      <c r="E53" s="62"/>
      <c r="F53" s="109" t="s">
        <v>17</v>
      </c>
      <c r="G53" s="109"/>
      <c r="H53" s="109"/>
      <c r="I53" s="109"/>
      <c r="J53" s="10">
        <v>137</v>
      </c>
      <c r="K53" s="9">
        <v>2</v>
      </c>
      <c r="L53" s="9">
        <v>3</v>
      </c>
      <c r="M53" s="17">
        <v>6740551180</v>
      </c>
      <c r="N53" s="7" t="s">
        <v>16</v>
      </c>
      <c r="O53" s="6">
        <f>O54+O55</f>
        <v>313339.14999999997</v>
      </c>
      <c r="P53" s="6">
        <f>P54+P55</f>
        <v>313000</v>
      </c>
      <c r="Q53" s="5">
        <f>Q54+Q55</f>
        <v>313000</v>
      </c>
    </row>
    <row r="54" spans="1:17" ht="30" customHeight="1">
      <c r="A54" s="59"/>
      <c r="B54" s="20"/>
      <c r="C54" s="65"/>
      <c r="D54" s="62"/>
      <c r="E54" s="62"/>
      <c r="F54" s="118" t="s">
        <v>26</v>
      </c>
      <c r="G54" s="118"/>
      <c r="H54" s="118"/>
      <c r="I54" s="118"/>
      <c r="J54" s="10">
        <v>137</v>
      </c>
      <c r="K54" s="9">
        <v>2</v>
      </c>
      <c r="L54" s="9">
        <v>3</v>
      </c>
      <c r="M54" s="17">
        <v>6740551180</v>
      </c>
      <c r="N54" s="7">
        <v>121</v>
      </c>
      <c r="O54" s="6">
        <v>240659.86</v>
      </c>
      <c r="P54" s="6">
        <v>240000</v>
      </c>
      <c r="Q54" s="5">
        <v>240000</v>
      </c>
    </row>
    <row r="55" spans="1:17" ht="59.25" customHeight="1">
      <c r="A55" s="59"/>
      <c r="B55" s="20"/>
      <c r="C55" s="65"/>
      <c r="D55" s="62"/>
      <c r="E55" s="62"/>
      <c r="F55" s="118" t="s">
        <v>25</v>
      </c>
      <c r="G55" s="118"/>
      <c r="H55" s="118"/>
      <c r="I55" s="118"/>
      <c r="J55" s="10">
        <v>137</v>
      </c>
      <c r="K55" s="9">
        <v>2</v>
      </c>
      <c r="L55" s="9">
        <v>3</v>
      </c>
      <c r="M55" s="17">
        <v>6740551180</v>
      </c>
      <c r="N55" s="7">
        <v>129</v>
      </c>
      <c r="O55" s="6">
        <v>72679.289999999994</v>
      </c>
      <c r="P55" s="6">
        <v>73000</v>
      </c>
      <c r="Q55" s="5">
        <v>73000</v>
      </c>
    </row>
    <row r="56" spans="1:17" ht="45.75" customHeight="1">
      <c r="A56" s="59"/>
      <c r="B56" s="20"/>
      <c r="C56" s="65"/>
      <c r="D56" s="62"/>
      <c r="E56" s="62"/>
      <c r="F56" s="103" t="s">
        <v>13</v>
      </c>
      <c r="G56" s="104"/>
      <c r="H56" s="104"/>
      <c r="I56" s="105"/>
      <c r="J56" s="10">
        <v>137</v>
      </c>
      <c r="K56" s="9">
        <v>2</v>
      </c>
      <c r="L56" s="9">
        <v>3</v>
      </c>
      <c r="M56" s="17">
        <v>6740551180</v>
      </c>
      <c r="N56" s="7" t="s">
        <v>9</v>
      </c>
      <c r="O56" s="6">
        <f>O57</f>
        <v>7960.85</v>
      </c>
      <c r="P56" s="6">
        <f>P57</f>
        <v>23200</v>
      </c>
      <c r="Q56" s="5">
        <f>Q57</f>
        <v>35400</v>
      </c>
    </row>
    <row r="57" spans="1:17" ht="24" customHeight="1">
      <c r="A57" s="59"/>
      <c r="B57" s="20"/>
      <c r="C57" s="65"/>
      <c r="D57" s="62"/>
      <c r="E57" s="62"/>
      <c r="F57" s="131" t="s">
        <v>40</v>
      </c>
      <c r="G57" s="132"/>
      <c r="H57" s="132"/>
      <c r="I57" s="133"/>
      <c r="J57" s="10">
        <v>137</v>
      </c>
      <c r="K57" s="9">
        <v>2</v>
      </c>
      <c r="L57" s="9">
        <v>3</v>
      </c>
      <c r="M57" s="17">
        <v>6740551180</v>
      </c>
      <c r="N57" s="7">
        <v>244</v>
      </c>
      <c r="O57" s="6">
        <v>7960.85</v>
      </c>
      <c r="P57" s="6">
        <v>23200</v>
      </c>
      <c r="Q57" s="5">
        <v>35400</v>
      </c>
    </row>
    <row r="58" spans="1:17" ht="50.25" customHeight="1">
      <c r="A58" s="112" t="s">
        <v>15</v>
      </c>
      <c r="B58" s="113"/>
      <c r="C58" s="113"/>
      <c r="D58" s="113"/>
      <c r="E58" s="113"/>
      <c r="F58" s="113"/>
      <c r="G58" s="113"/>
      <c r="H58" s="113"/>
      <c r="I58" s="114"/>
      <c r="J58" s="16">
        <v>137</v>
      </c>
      <c r="K58" s="15">
        <v>3</v>
      </c>
      <c r="L58" s="15">
        <v>0</v>
      </c>
      <c r="M58" s="14">
        <v>0</v>
      </c>
      <c r="N58" s="13">
        <v>0</v>
      </c>
      <c r="O58" s="12">
        <f>O59+O66</f>
        <v>403250</v>
      </c>
      <c r="P58" s="12">
        <f>P59+P66</f>
        <v>415000</v>
      </c>
      <c r="Q58" s="11">
        <f>Q59+Q66</f>
        <v>415000</v>
      </c>
    </row>
    <row r="59" spans="1:17" ht="65.25" customHeight="1">
      <c r="A59" s="59"/>
      <c r="B59" s="20"/>
      <c r="C59" s="115" t="s">
        <v>42</v>
      </c>
      <c r="D59" s="116"/>
      <c r="E59" s="116"/>
      <c r="F59" s="116"/>
      <c r="G59" s="116"/>
      <c r="H59" s="116"/>
      <c r="I59" s="117"/>
      <c r="J59" s="16">
        <v>137</v>
      </c>
      <c r="K59" s="15">
        <v>3</v>
      </c>
      <c r="L59" s="15">
        <v>10</v>
      </c>
      <c r="M59" s="14">
        <v>0</v>
      </c>
      <c r="N59" s="13">
        <v>0</v>
      </c>
      <c r="O59" s="12">
        <f>O60</f>
        <v>400000</v>
      </c>
      <c r="P59" s="12">
        <f t="shared" ref="P59:Q59" si="6">P61</f>
        <v>400000</v>
      </c>
      <c r="Q59" s="11">
        <f t="shared" si="6"/>
        <v>400000</v>
      </c>
    </row>
    <row r="60" spans="1:17" ht="76.5" customHeight="1">
      <c r="A60" s="21"/>
      <c r="B60" s="20"/>
      <c r="C60" s="19"/>
      <c r="D60" s="106" t="s">
        <v>56</v>
      </c>
      <c r="E60" s="107"/>
      <c r="F60" s="107"/>
      <c r="G60" s="107"/>
      <c r="H60" s="107"/>
      <c r="I60" s="108"/>
      <c r="J60" s="10">
        <v>137</v>
      </c>
      <c r="K60" s="9">
        <v>3</v>
      </c>
      <c r="L60" s="9">
        <v>10</v>
      </c>
      <c r="M60" s="17">
        <v>6700000000</v>
      </c>
      <c r="N60" s="7">
        <v>0</v>
      </c>
      <c r="O60" s="6">
        <f>O62</f>
        <v>400000</v>
      </c>
      <c r="P60" s="6">
        <f>P62</f>
        <v>400000</v>
      </c>
      <c r="Q60" s="5">
        <f>Q62</f>
        <v>400000</v>
      </c>
    </row>
    <row r="61" spans="1:17">
      <c r="A61" s="59"/>
      <c r="B61" s="20"/>
      <c r="C61" s="60"/>
      <c r="D61" s="106" t="s">
        <v>47</v>
      </c>
      <c r="E61" s="107"/>
      <c r="F61" s="107"/>
      <c r="G61" s="107"/>
      <c r="H61" s="107"/>
      <c r="I61" s="108"/>
      <c r="J61" s="10">
        <v>137</v>
      </c>
      <c r="K61" s="66">
        <v>3</v>
      </c>
      <c r="L61" s="9">
        <v>10</v>
      </c>
      <c r="M61" s="17">
        <v>6740000000</v>
      </c>
      <c r="N61" s="7">
        <v>0</v>
      </c>
      <c r="O61" s="6">
        <f t="shared" ref="O61:Q62" si="7">O62</f>
        <v>400000</v>
      </c>
      <c r="P61" s="6">
        <f t="shared" si="7"/>
        <v>400000</v>
      </c>
      <c r="Q61" s="5">
        <f t="shared" si="7"/>
        <v>400000</v>
      </c>
    </row>
    <row r="62" spans="1:17" ht="33.75" customHeight="1">
      <c r="A62" s="21"/>
      <c r="B62" s="20"/>
      <c r="C62" s="19"/>
      <c r="D62" s="106" t="s">
        <v>63</v>
      </c>
      <c r="E62" s="107"/>
      <c r="F62" s="107"/>
      <c r="G62" s="107"/>
      <c r="H62" s="107"/>
      <c r="I62" s="108"/>
      <c r="J62" s="10">
        <v>137</v>
      </c>
      <c r="K62" s="9">
        <v>3</v>
      </c>
      <c r="L62" s="9">
        <v>10</v>
      </c>
      <c r="M62" s="17">
        <v>6740100000</v>
      </c>
      <c r="N62" s="7">
        <v>0</v>
      </c>
      <c r="O62" s="6">
        <f t="shared" si="7"/>
        <v>400000</v>
      </c>
      <c r="P62" s="6">
        <f t="shared" si="7"/>
        <v>400000</v>
      </c>
      <c r="Q62" s="5">
        <f t="shared" si="7"/>
        <v>400000</v>
      </c>
    </row>
    <row r="63" spans="1:17" ht="48" customHeight="1">
      <c r="A63" s="59"/>
      <c r="B63" s="20"/>
      <c r="C63" s="65"/>
      <c r="D63" s="31"/>
      <c r="E63" s="106" t="s">
        <v>64</v>
      </c>
      <c r="F63" s="107"/>
      <c r="G63" s="107"/>
      <c r="H63" s="107"/>
      <c r="I63" s="108"/>
      <c r="J63" s="10">
        <v>137</v>
      </c>
      <c r="K63" s="9">
        <v>3</v>
      </c>
      <c r="L63" s="9">
        <v>10</v>
      </c>
      <c r="M63" s="17">
        <v>6740195020</v>
      </c>
      <c r="N63" s="7">
        <v>0</v>
      </c>
      <c r="O63" s="6">
        <f>O65</f>
        <v>400000</v>
      </c>
      <c r="P63" s="6">
        <f>P64</f>
        <v>400000</v>
      </c>
      <c r="Q63" s="5">
        <f>Q64</f>
        <v>400000</v>
      </c>
    </row>
    <row r="64" spans="1:17" ht="46.5" customHeight="1">
      <c r="A64" s="59"/>
      <c r="B64" s="20"/>
      <c r="C64" s="65"/>
      <c r="D64" s="62"/>
      <c r="E64" s="62"/>
      <c r="F64" s="103" t="s">
        <v>13</v>
      </c>
      <c r="G64" s="104"/>
      <c r="H64" s="104"/>
      <c r="I64" s="105"/>
      <c r="J64" s="10">
        <v>137</v>
      </c>
      <c r="K64" s="9">
        <v>3</v>
      </c>
      <c r="L64" s="9">
        <v>10</v>
      </c>
      <c r="M64" s="17">
        <v>6740195020</v>
      </c>
      <c r="N64" s="7">
        <v>240</v>
      </c>
      <c r="O64" s="6">
        <f>O65</f>
        <v>400000</v>
      </c>
      <c r="P64" s="6">
        <f>P65</f>
        <v>400000</v>
      </c>
      <c r="Q64" s="5">
        <f>Q65</f>
        <v>400000</v>
      </c>
    </row>
    <row r="65" spans="1:17" ht="29.25" customHeight="1">
      <c r="A65" s="59"/>
      <c r="B65" s="20"/>
      <c r="C65" s="65"/>
      <c r="D65" s="62"/>
      <c r="E65" s="62"/>
      <c r="F65" s="118" t="s">
        <v>40</v>
      </c>
      <c r="G65" s="118"/>
      <c r="H65" s="118"/>
      <c r="I65" s="118"/>
      <c r="J65" s="10">
        <v>137</v>
      </c>
      <c r="K65" s="9">
        <v>3</v>
      </c>
      <c r="L65" s="9">
        <v>10</v>
      </c>
      <c r="M65" s="17">
        <v>6740195020</v>
      </c>
      <c r="N65" s="7">
        <v>244</v>
      </c>
      <c r="O65" s="6">
        <v>400000</v>
      </c>
      <c r="P65" s="6">
        <v>400000</v>
      </c>
      <c r="Q65" s="5">
        <v>400000</v>
      </c>
    </row>
    <row r="66" spans="1:17" s="74" customFormat="1" ht="51" customHeight="1">
      <c r="A66" s="72"/>
      <c r="B66" s="20"/>
      <c r="C66" s="134" t="s">
        <v>52</v>
      </c>
      <c r="D66" s="135"/>
      <c r="E66" s="135"/>
      <c r="F66" s="135"/>
      <c r="G66" s="135"/>
      <c r="H66" s="135"/>
      <c r="I66" s="136"/>
      <c r="J66" s="16">
        <v>137</v>
      </c>
      <c r="K66" s="15">
        <v>3</v>
      </c>
      <c r="L66" s="15">
        <v>14</v>
      </c>
      <c r="M66" s="14">
        <v>0</v>
      </c>
      <c r="N66" s="13">
        <v>0</v>
      </c>
      <c r="O66" s="12">
        <f>O68</f>
        <v>3250</v>
      </c>
      <c r="P66" s="12">
        <f>P68</f>
        <v>15000</v>
      </c>
      <c r="Q66" s="11">
        <f>Q68</f>
        <v>15000</v>
      </c>
    </row>
    <row r="67" spans="1:17" ht="76.5" customHeight="1">
      <c r="A67" s="72"/>
      <c r="B67" s="20"/>
      <c r="C67" s="73"/>
      <c r="D67" s="106" t="s">
        <v>56</v>
      </c>
      <c r="E67" s="107"/>
      <c r="F67" s="107"/>
      <c r="G67" s="107"/>
      <c r="H67" s="107"/>
      <c r="I67" s="108"/>
      <c r="J67" s="10">
        <v>137</v>
      </c>
      <c r="K67" s="9">
        <v>3</v>
      </c>
      <c r="L67" s="9">
        <v>14</v>
      </c>
      <c r="M67" s="17">
        <v>6700000000</v>
      </c>
      <c r="N67" s="7">
        <v>0</v>
      </c>
      <c r="O67" s="6">
        <f t="shared" ref="O67:Q68" si="8">O68</f>
        <v>3250</v>
      </c>
      <c r="P67" s="6">
        <f t="shared" si="8"/>
        <v>15000</v>
      </c>
      <c r="Q67" s="5">
        <f t="shared" si="8"/>
        <v>15000</v>
      </c>
    </row>
    <row r="68" spans="1:17">
      <c r="A68" s="72"/>
      <c r="B68" s="20"/>
      <c r="C68" s="73"/>
      <c r="D68" s="106" t="s">
        <v>47</v>
      </c>
      <c r="E68" s="107"/>
      <c r="F68" s="107"/>
      <c r="G68" s="107"/>
      <c r="H68" s="107"/>
      <c r="I68" s="108"/>
      <c r="J68" s="10">
        <v>137</v>
      </c>
      <c r="K68" s="66">
        <v>3</v>
      </c>
      <c r="L68" s="9">
        <v>14</v>
      </c>
      <c r="M68" s="17">
        <v>6740000000</v>
      </c>
      <c r="N68" s="7">
        <v>0</v>
      </c>
      <c r="O68" s="6">
        <f t="shared" si="8"/>
        <v>3250</v>
      </c>
      <c r="P68" s="6">
        <f t="shared" si="8"/>
        <v>15000</v>
      </c>
      <c r="Q68" s="5">
        <f t="shared" si="8"/>
        <v>15000</v>
      </c>
    </row>
    <row r="69" spans="1:17" ht="33.75" customHeight="1">
      <c r="A69" s="72"/>
      <c r="B69" s="20"/>
      <c r="C69" s="73"/>
      <c r="D69" s="106" t="s">
        <v>63</v>
      </c>
      <c r="E69" s="107"/>
      <c r="F69" s="107"/>
      <c r="G69" s="107"/>
      <c r="H69" s="107"/>
      <c r="I69" s="108"/>
      <c r="J69" s="10">
        <v>137</v>
      </c>
      <c r="K69" s="9">
        <v>3</v>
      </c>
      <c r="L69" s="9">
        <v>14</v>
      </c>
      <c r="M69" s="17">
        <v>6740100000</v>
      </c>
      <c r="N69" s="7">
        <v>0</v>
      </c>
      <c r="O69" s="6">
        <f>O72</f>
        <v>3250</v>
      </c>
      <c r="P69" s="6">
        <f>P72</f>
        <v>15000</v>
      </c>
      <c r="Q69" s="5">
        <f>Q72</f>
        <v>15000</v>
      </c>
    </row>
    <row r="70" spans="1:17" ht="34.5" customHeight="1">
      <c r="A70" s="21"/>
      <c r="B70" s="20"/>
      <c r="C70" s="19"/>
      <c r="D70" s="18"/>
      <c r="E70" s="109" t="s">
        <v>14</v>
      </c>
      <c r="F70" s="109"/>
      <c r="G70" s="109"/>
      <c r="H70" s="109"/>
      <c r="I70" s="109"/>
      <c r="J70" s="10">
        <v>137</v>
      </c>
      <c r="K70" s="9">
        <v>3</v>
      </c>
      <c r="L70" s="9">
        <v>14</v>
      </c>
      <c r="M70" s="40">
        <v>6740120040</v>
      </c>
      <c r="N70" s="7">
        <v>0</v>
      </c>
      <c r="O70" s="6">
        <f>O72</f>
        <v>3250</v>
      </c>
      <c r="P70" s="6">
        <f>P71</f>
        <v>15000</v>
      </c>
      <c r="Q70" s="5">
        <f>Q71</f>
        <v>15000</v>
      </c>
    </row>
    <row r="71" spans="1:17" ht="45.75" customHeight="1">
      <c r="A71" s="21"/>
      <c r="B71" s="20"/>
      <c r="C71" s="19"/>
      <c r="D71" s="18"/>
      <c r="E71" s="18"/>
      <c r="F71" s="103" t="s">
        <v>13</v>
      </c>
      <c r="G71" s="104"/>
      <c r="H71" s="104"/>
      <c r="I71" s="105"/>
      <c r="J71" s="10">
        <v>137</v>
      </c>
      <c r="K71" s="9">
        <v>3</v>
      </c>
      <c r="L71" s="9">
        <v>14</v>
      </c>
      <c r="M71" s="17">
        <v>6740120040</v>
      </c>
      <c r="N71" s="7">
        <v>240</v>
      </c>
      <c r="O71" s="6">
        <f>O72</f>
        <v>3250</v>
      </c>
      <c r="P71" s="6">
        <f>P72</f>
        <v>15000</v>
      </c>
      <c r="Q71" s="5">
        <f>Q72</f>
        <v>15000</v>
      </c>
    </row>
    <row r="72" spans="1:17" ht="29.25" customHeight="1">
      <c r="A72" s="21"/>
      <c r="B72" s="20"/>
      <c r="C72" s="19"/>
      <c r="D72" s="18"/>
      <c r="E72" s="18"/>
      <c r="F72" s="103" t="s">
        <v>40</v>
      </c>
      <c r="G72" s="104"/>
      <c r="H72" s="104"/>
      <c r="I72" s="105"/>
      <c r="J72" s="10">
        <v>137</v>
      </c>
      <c r="K72" s="9">
        <v>3</v>
      </c>
      <c r="L72" s="9">
        <v>14</v>
      </c>
      <c r="M72" s="17">
        <v>6740120040</v>
      </c>
      <c r="N72" s="7">
        <v>244</v>
      </c>
      <c r="O72" s="6">
        <v>3250</v>
      </c>
      <c r="P72" s="6">
        <v>15000</v>
      </c>
      <c r="Q72" s="5">
        <v>15000</v>
      </c>
    </row>
    <row r="73" spans="1:17" ht="15" customHeight="1">
      <c r="A73" s="112" t="s">
        <v>12</v>
      </c>
      <c r="B73" s="113"/>
      <c r="C73" s="113"/>
      <c r="D73" s="113"/>
      <c r="E73" s="113"/>
      <c r="F73" s="113"/>
      <c r="G73" s="113"/>
      <c r="H73" s="113"/>
      <c r="I73" s="114"/>
      <c r="J73" s="16">
        <v>137</v>
      </c>
      <c r="K73" s="15">
        <v>4</v>
      </c>
      <c r="L73" s="15">
        <v>0</v>
      </c>
      <c r="M73" s="14">
        <v>0</v>
      </c>
      <c r="N73" s="13">
        <v>0</v>
      </c>
      <c r="O73" s="12">
        <f>O74+O82</f>
        <v>2840909</v>
      </c>
      <c r="P73" s="12">
        <f>P74</f>
        <v>1367000</v>
      </c>
      <c r="Q73" s="11">
        <f>Q74</f>
        <v>1431000</v>
      </c>
    </row>
    <row r="74" spans="1:17" ht="17.25" customHeight="1">
      <c r="A74" s="59"/>
      <c r="B74" s="20"/>
      <c r="C74" s="115" t="s">
        <v>5</v>
      </c>
      <c r="D74" s="116"/>
      <c r="E74" s="116"/>
      <c r="F74" s="116"/>
      <c r="G74" s="116"/>
      <c r="H74" s="116"/>
      <c r="I74" s="117"/>
      <c r="J74" s="16">
        <v>137</v>
      </c>
      <c r="K74" s="15">
        <v>4</v>
      </c>
      <c r="L74" s="15">
        <v>9</v>
      </c>
      <c r="M74" s="14">
        <v>0</v>
      </c>
      <c r="N74" s="13">
        <v>0</v>
      </c>
      <c r="O74" s="12">
        <f>O77</f>
        <v>2500000</v>
      </c>
      <c r="P74" s="12">
        <f>P77</f>
        <v>1367000</v>
      </c>
      <c r="Q74" s="11">
        <f>Q77</f>
        <v>1431000</v>
      </c>
    </row>
    <row r="75" spans="1:17" ht="78" customHeight="1">
      <c r="A75" s="59"/>
      <c r="B75" s="20"/>
      <c r="C75" s="63"/>
      <c r="D75" s="106" t="s">
        <v>56</v>
      </c>
      <c r="E75" s="107"/>
      <c r="F75" s="107"/>
      <c r="G75" s="107"/>
      <c r="H75" s="107"/>
      <c r="I75" s="108"/>
      <c r="J75" s="10">
        <v>137</v>
      </c>
      <c r="K75" s="9">
        <v>4</v>
      </c>
      <c r="L75" s="9">
        <v>9</v>
      </c>
      <c r="M75" s="17">
        <v>6700000000</v>
      </c>
      <c r="N75" s="7">
        <v>0</v>
      </c>
      <c r="O75" s="6">
        <f>O77</f>
        <v>2500000</v>
      </c>
      <c r="P75" s="6">
        <f>P77</f>
        <v>1367000</v>
      </c>
      <c r="Q75" s="5">
        <f>Q77</f>
        <v>1431000</v>
      </c>
    </row>
    <row r="76" spans="1:17">
      <c r="A76" s="59"/>
      <c r="B76" s="20"/>
      <c r="C76" s="65"/>
      <c r="D76" s="106" t="s">
        <v>47</v>
      </c>
      <c r="E76" s="107"/>
      <c r="F76" s="107"/>
      <c r="G76" s="107"/>
      <c r="H76" s="107"/>
      <c r="I76" s="108"/>
      <c r="J76" s="10">
        <v>137</v>
      </c>
      <c r="K76" s="66">
        <v>4</v>
      </c>
      <c r="L76" s="9">
        <v>9</v>
      </c>
      <c r="M76" s="17">
        <v>6740000000</v>
      </c>
      <c r="N76" s="7">
        <v>0</v>
      </c>
      <c r="O76" s="6">
        <f>O77</f>
        <v>2500000</v>
      </c>
      <c r="P76" s="6">
        <f>P77</f>
        <v>1367000</v>
      </c>
      <c r="Q76" s="5">
        <f>Q77</f>
        <v>1431000</v>
      </c>
    </row>
    <row r="77" spans="1:17" ht="33.75" customHeight="1">
      <c r="A77" s="59"/>
      <c r="B77" s="20"/>
      <c r="C77" s="65"/>
      <c r="D77" s="106" t="s">
        <v>65</v>
      </c>
      <c r="E77" s="107"/>
      <c r="F77" s="107"/>
      <c r="G77" s="107"/>
      <c r="H77" s="107"/>
      <c r="I77" s="108"/>
      <c r="J77" s="10">
        <v>137</v>
      </c>
      <c r="K77" s="9">
        <v>4</v>
      </c>
      <c r="L77" s="9">
        <v>9</v>
      </c>
      <c r="M77" s="17">
        <v>6740200000</v>
      </c>
      <c r="N77" s="7">
        <v>0</v>
      </c>
      <c r="O77" s="6">
        <f>O79</f>
        <v>2500000</v>
      </c>
      <c r="P77" s="6">
        <f>P79</f>
        <v>1367000</v>
      </c>
      <c r="Q77" s="5">
        <f>Q79</f>
        <v>1431000</v>
      </c>
    </row>
    <row r="78" spans="1:17" ht="44.25" customHeight="1">
      <c r="A78" s="59"/>
      <c r="B78" s="20"/>
      <c r="C78" s="65"/>
      <c r="D78" s="128" t="s">
        <v>44</v>
      </c>
      <c r="E78" s="129"/>
      <c r="F78" s="129"/>
      <c r="G78" s="129"/>
      <c r="H78" s="129"/>
      <c r="I78" s="130"/>
      <c r="J78" s="10">
        <v>137</v>
      </c>
      <c r="K78" s="9">
        <v>4</v>
      </c>
      <c r="L78" s="9">
        <v>9</v>
      </c>
      <c r="M78" s="17">
        <v>6740295280</v>
      </c>
      <c r="N78" s="7">
        <v>0</v>
      </c>
      <c r="O78" s="6">
        <f t="shared" ref="O78:Q78" si="9">O79</f>
        <v>2500000</v>
      </c>
      <c r="P78" s="6">
        <f t="shared" si="9"/>
        <v>1367000</v>
      </c>
      <c r="Q78" s="5">
        <f t="shared" si="9"/>
        <v>1431000</v>
      </c>
    </row>
    <row r="79" spans="1:17" ht="47.25" customHeight="1">
      <c r="A79" s="59"/>
      <c r="B79" s="20"/>
      <c r="C79" s="65"/>
      <c r="D79" s="62"/>
      <c r="E79" s="103" t="s">
        <v>13</v>
      </c>
      <c r="F79" s="104"/>
      <c r="G79" s="104"/>
      <c r="H79" s="104"/>
      <c r="I79" s="105"/>
      <c r="J79" s="10">
        <v>137</v>
      </c>
      <c r="K79" s="9">
        <v>4</v>
      </c>
      <c r="L79" s="9">
        <v>9</v>
      </c>
      <c r="M79" s="17">
        <v>6740295280</v>
      </c>
      <c r="N79" s="7" t="s">
        <v>9</v>
      </c>
      <c r="O79" s="6">
        <f>O80+O81</f>
        <v>2500000</v>
      </c>
      <c r="P79" s="6">
        <f>P80+P81</f>
        <v>1367000</v>
      </c>
      <c r="Q79" s="5">
        <f>Q80+Q81</f>
        <v>1431000</v>
      </c>
    </row>
    <row r="80" spans="1:17" ht="21" customHeight="1">
      <c r="A80" s="59"/>
      <c r="B80" s="20"/>
      <c r="C80" s="65"/>
      <c r="D80" s="62"/>
      <c r="E80" s="118" t="s">
        <v>40</v>
      </c>
      <c r="F80" s="118"/>
      <c r="G80" s="118"/>
      <c r="H80" s="118"/>
      <c r="I80" s="118"/>
      <c r="J80" s="10">
        <v>137</v>
      </c>
      <c r="K80" s="9">
        <v>4</v>
      </c>
      <c r="L80" s="9">
        <v>9</v>
      </c>
      <c r="M80" s="17">
        <v>6740295280</v>
      </c>
      <c r="N80" s="7">
        <v>244</v>
      </c>
      <c r="O80" s="6">
        <v>2010000</v>
      </c>
      <c r="P80" s="6">
        <v>897000</v>
      </c>
      <c r="Q80" s="5">
        <v>951000</v>
      </c>
    </row>
    <row r="81" spans="1:17" ht="19.5" customHeight="1">
      <c r="A81" s="58"/>
      <c r="B81" s="20"/>
      <c r="C81" s="65"/>
      <c r="D81" s="62"/>
      <c r="E81" s="103" t="s">
        <v>35</v>
      </c>
      <c r="F81" s="104"/>
      <c r="G81" s="104"/>
      <c r="H81" s="104"/>
      <c r="I81" s="105"/>
      <c r="J81" s="10">
        <v>137</v>
      </c>
      <c r="K81" s="9">
        <v>4</v>
      </c>
      <c r="L81" s="9">
        <v>9</v>
      </c>
      <c r="M81" s="17">
        <v>6740295280</v>
      </c>
      <c r="N81" s="7">
        <v>247</v>
      </c>
      <c r="O81" s="6">
        <v>490000</v>
      </c>
      <c r="P81" s="6">
        <v>470000</v>
      </c>
      <c r="Q81" s="5">
        <v>480000</v>
      </c>
    </row>
    <row r="82" spans="1:17" s="85" customFormat="1" ht="30" customHeight="1">
      <c r="A82" s="83"/>
      <c r="B82" s="20"/>
      <c r="C82" s="134" t="s">
        <v>59</v>
      </c>
      <c r="D82" s="135"/>
      <c r="E82" s="135"/>
      <c r="F82" s="135"/>
      <c r="G82" s="135"/>
      <c r="H82" s="135"/>
      <c r="I82" s="136"/>
      <c r="J82" s="16">
        <v>137</v>
      </c>
      <c r="K82" s="15">
        <v>4</v>
      </c>
      <c r="L82" s="15">
        <v>12</v>
      </c>
      <c r="M82" s="88" t="s">
        <v>37</v>
      </c>
      <c r="N82" s="84" t="s">
        <v>38</v>
      </c>
      <c r="O82" s="12">
        <f t="shared" ref="O82:O87" si="10">O83</f>
        <v>340909</v>
      </c>
      <c r="P82" s="12">
        <v>0</v>
      </c>
      <c r="Q82" s="11">
        <f>Q83</f>
        <v>0</v>
      </c>
    </row>
    <row r="83" spans="1:17" s="85" customFormat="1" ht="76.5" customHeight="1">
      <c r="A83" s="83"/>
      <c r="B83" s="20"/>
      <c r="C83" s="86"/>
      <c r="D83" s="106" t="s">
        <v>56</v>
      </c>
      <c r="E83" s="107"/>
      <c r="F83" s="107"/>
      <c r="G83" s="107"/>
      <c r="H83" s="107"/>
      <c r="I83" s="108"/>
      <c r="J83" s="10">
        <v>137</v>
      </c>
      <c r="K83" s="9">
        <v>4</v>
      </c>
      <c r="L83" s="9">
        <v>12</v>
      </c>
      <c r="M83" s="87" t="s">
        <v>39</v>
      </c>
      <c r="N83" s="56" t="s">
        <v>38</v>
      </c>
      <c r="O83" s="6">
        <f t="shared" si="10"/>
        <v>340909</v>
      </c>
      <c r="P83" s="6">
        <v>0</v>
      </c>
      <c r="Q83" s="5">
        <f>Q85</f>
        <v>0</v>
      </c>
    </row>
    <row r="84" spans="1:17" s="85" customFormat="1" ht="24" customHeight="1">
      <c r="A84" s="83"/>
      <c r="B84" s="20"/>
      <c r="C84" s="86"/>
      <c r="D84" s="106" t="s">
        <v>47</v>
      </c>
      <c r="E84" s="107"/>
      <c r="F84" s="107"/>
      <c r="G84" s="107"/>
      <c r="H84" s="107"/>
      <c r="I84" s="108"/>
      <c r="J84" s="10">
        <v>137</v>
      </c>
      <c r="K84" s="9">
        <v>4</v>
      </c>
      <c r="L84" s="9">
        <v>12</v>
      </c>
      <c r="M84" s="87" t="s">
        <v>60</v>
      </c>
      <c r="N84" s="56" t="s">
        <v>38</v>
      </c>
      <c r="O84" s="6">
        <f>O85</f>
        <v>340909</v>
      </c>
      <c r="P84" s="6">
        <v>0</v>
      </c>
      <c r="Q84" s="5">
        <v>0</v>
      </c>
    </row>
    <row r="85" spans="1:17" s="85" customFormat="1" ht="50.25" customHeight="1">
      <c r="A85" s="83"/>
      <c r="B85" s="20"/>
      <c r="C85" s="82"/>
      <c r="D85" s="80"/>
      <c r="E85" s="81"/>
      <c r="F85" s="103" t="s">
        <v>66</v>
      </c>
      <c r="G85" s="104"/>
      <c r="H85" s="104"/>
      <c r="I85" s="105"/>
      <c r="J85" s="10">
        <v>137</v>
      </c>
      <c r="K85" s="9">
        <v>4</v>
      </c>
      <c r="L85" s="9">
        <v>12</v>
      </c>
      <c r="M85" s="87" t="s">
        <v>61</v>
      </c>
      <c r="N85" s="56" t="s">
        <v>38</v>
      </c>
      <c r="O85" s="6">
        <f>O86+O89</f>
        <v>340909</v>
      </c>
      <c r="P85" s="6">
        <v>0</v>
      </c>
      <c r="Q85" s="5">
        <f>Q86</f>
        <v>0</v>
      </c>
    </row>
    <row r="86" spans="1:17" s="85" customFormat="1" ht="54" customHeight="1">
      <c r="A86" s="83"/>
      <c r="B86" s="20"/>
      <c r="C86" s="82"/>
      <c r="D86" s="80"/>
      <c r="E86" s="81"/>
      <c r="F86" s="103" t="s">
        <v>48</v>
      </c>
      <c r="G86" s="104"/>
      <c r="H86" s="104"/>
      <c r="I86" s="105"/>
      <c r="J86" s="10">
        <v>137</v>
      </c>
      <c r="K86" s="9">
        <v>4</v>
      </c>
      <c r="L86" s="9">
        <v>12</v>
      </c>
      <c r="M86" s="57">
        <v>6740390030</v>
      </c>
      <c r="N86" s="56" t="s">
        <v>38</v>
      </c>
      <c r="O86" s="6">
        <f t="shared" si="10"/>
        <v>300000</v>
      </c>
      <c r="P86" s="6">
        <v>0</v>
      </c>
      <c r="Q86" s="5">
        <f>Q87</f>
        <v>0</v>
      </c>
    </row>
    <row r="87" spans="1:17" s="85" customFormat="1" ht="44.25" customHeight="1">
      <c r="A87" s="83"/>
      <c r="B87" s="20"/>
      <c r="C87" s="82"/>
      <c r="D87" s="80"/>
      <c r="E87" s="81"/>
      <c r="F87" s="103" t="s">
        <v>13</v>
      </c>
      <c r="G87" s="104"/>
      <c r="H87" s="104"/>
      <c r="I87" s="105"/>
      <c r="J87" s="10">
        <v>137</v>
      </c>
      <c r="K87" s="9">
        <v>4</v>
      </c>
      <c r="L87" s="9">
        <v>12</v>
      </c>
      <c r="M87" s="57">
        <v>6740390030</v>
      </c>
      <c r="N87" s="7">
        <v>240</v>
      </c>
      <c r="O87" s="6">
        <f t="shared" si="10"/>
        <v>300000</v>
      </c>
      <c r="P87" s="6">
        <v>0</v>
      </c>
      <c r="Q87" s="5">
        <f>Q88</f>
        <v>0</v>
      </c>
    </row>
    <row r="88" spans="1:17" s="85" customFormat="1" ht="19.5" customHeight="1">
      <c r="A88" s="83"/>
      <c r="B88" s="20"/>
      <c r="C88" s="82"/>
      <c r="D88" s="80"/>
      <c r="E88" s="81"/>
      <c r="F88" s="103" t="s">
        <v>40</v>
      </c>
      <c r="G88" s="104"/>
      <c r="H88" s="104"/>
      <c r="I88" s="105"/>
      <c r="J88" s="10">
        <v>137</v>
      </c>
      <c r="K88" s="9">
        <v>4</v>
      </c>
      <c r="L88" s="9">
        <v>12</v>
      </c>
      <c r="M88" s="57">
        <v>6740390030</v>
      </c>
      <c r="N88" s="7">
        <v>244</v>
      </c>
      <c r="O88" s="6">
        <v>300000</v>
      </c>
      <c r="P88" s="6">
        <v>0</v>
      </c>
      <c r="Q88" s="5">
        <v>0</v>
      </c>
    </row>
    <row r="89" spans="1:17" s="85" customFormat="1" ht="36" customHeight="1">
      <c r="A89" s="96"/>
      <c r="B89" s="20"/>
      <c r="C89" s="97"/>
      <c r="D89" s="94"/>
      <c r="E89" s="95"/>
      <c r="F89" s="103" t="s">
        <v>75</v>
      </c>
      <c r="G89" s="104"/>
      <c r="H89" s="104"/>
      <c r="I89" s="105"/>
      <c r="J89" s="10">
        <v>137</v>
      </c>
      <c r="K89" s="9">
        <v>4</v>
      </c>
      <c r="L89" s="9">
        <v>12</v>
      </c>
      <c r="M89" s="57" t="s">
        <v>76</v>
      </c>
      <c r="N89" s="7">
        <v>0</v>
      </c>
      <c r="O89" s="6">
        <f>O90</f>
        <v>40909</v>
      </c>
      <c r="P89" s="6">
        <v>0</v>
      </c>
      <c r="Q89" s="5">
        <v>0</v>
      </c>
    </row>
    <row r="90" spans="1:17" s="85" customFormat="1" ht="46.5" customHeight="1">
      <c r="A90" s="96"/>
      <c r="B90" s="20"/>
      <c r="C90" s="97"/>
      <c r="D90" s="94"/>
      <c r="E90" s="95"/>
      <c r="F90" s="103" t="s">
        <v>13</v>
      </c>
      <c r="G90" s="104"/>
      <c r="H90" s="104"/>
      <c r="I90" s="105"/>
      <c r="J90" s="10">
        <v>137</v>
      </c>
      <c r="K90" s="9">
        <v>4</v>
      </c>
      <c r="L90" s="9">
        <v>12</v>
      </c>
      <c r="M90" s="57" t="s">
        <v>76</v>
      </c>
      <c r="N90" s="7">
        <v>240</v>
      </c>
      <c r="O90" s="6">
        <f>O91</f>
        <v>40909</v>
      </c>
      <c r="P90" s="6">
        <v>0</v>
      </c>
      <c r="Q90" s="5">
        <v>0</v>
      </c>
    </row>
    <row r="91" spans="1:17" s="85" customFormat="1" ht="19.5" customHeight="1">
      <c r="A91" s="96"/>
      <c r="B91" s="20"/>
      <c r="C91" s="97"/>
      <c r="D91" s="94"/>
      <c r="E91" s="95"/>
      <c r="F91" s="103" t="s">
        <v>40</v>
      </c>
      <c r="G91" s="104"/>
      <c r="H91" s="104"/>
      <c r="I91" s="105"/>
      <c r="J91" s="10">
        <v>137</v>
      </c>
      <c r="K91" s="9">
        <v>4</v>
      </c>
      <c r="L91" s="9">
        <v>12</v>
      </c>
      <c r="M91" s="57" t="s">
        <v>76</v>
      </c>
      <c r="N91" s="7">
        <v>244</v>
      </c>
      <c r="O91" s="6">
        <v>40909</v>
      </c>
      <c r="P91" s="6">
        <v>0</v>
      </c>
      <c r="Q91" s="5">
        <v>0</v>
      </c>
    </row>
    <row r="92" spans="1:17" ht="31.5" customHeight="1">
      <c r="A92" s="112" t="s">
        <v>11</v>
      </c>
      <c r="B92" s="113"/>
      <c r="C92" s="113"/>
      <c r="D92" s="113"/>
      <c r="E92" s="113"/>
      <c r="F92" s="113"/>
      <c r="G92" s="113"/>
      <c r="H92" s="113"/>
      <c r="I92" s="114"/>
      <c r="J92" s="16">
        <v>137</v>
      </c>
      <c r="K92" s="15">
        <v>5</v>
      </c>
      <c r="L92" s="15">
        <v>0</v>
      </c>
      <c r="M92" s="14">
        <v>0</v>
      </c>
      <c r="N92" s="13">
        <v>0</v>
      </c>
      <c r="O92" s="12">
        <f>O93</f>
        <v>2773555.6</v>
      </c>
      <c r="P92" s="12">
        <f>P93</f>
        <v>3002627.62</v>
      </c>
      <c r="Q92" s="11">
        <f>Q93</f>
        <v>3188527.62</v>
      </c>
    </row>
    <row r="93" spans="1:17" ht="21.75" customHeight="1">
      <c r="A93" s="59"/>
      <c r="B93" s="20"/>
      <c r="C93" s="115" t="s">
        <v>4</v>
      </c>
      <c r="D93" s="116"/>
      <c r="E93" s="116"/>
      <c r="F93" s="116"/>
      <c r="G93" s="116"/>
      <c r="H93" s="116"/>
      <c r="I93" s="117"/>
      <c r="J93" s="16">
        <v>137</v>
      </c>
      <c r="K93" s="15">
        <v>5</v>
      </c>
      <c r="L93" s="15">
        <v>3</v>
      </c>
      <c r="M93" s="14">
        <v>0</v>
      </c>
      <c r="N93" s="13">
        <v>0</v>
      </c>
      <c r="O93" s="12">
        <f>O94</f>
        <v>2773555.6</v>
      </c>
      <c r="P93" s="12">
        <f t="shared" ref="P93:Q93" si="11">P96</f>
        <v>3002627.62</v>
      </c>
      <c r="Q93" s="11">
        <f t="shared" si="11"/>
        <v>3188527.62</v>
      </c>
    </row>
    <row r="94" spans="1:17" ht="78" customHeight="1">
      <c r="A94" s="59"/>
      <c r="B94" s="20"/>
      <c r="C94" s="63"/>
      <c r="D94" s="106" t="s">
        <v>56</v>
      </c>
      <c r="E94" s="107"/>
      <c r="F94" s="107"/>
      <c r="G94" s="107"/>
      <c r="H94" s="107"/>
      <c r="I94" s="108"/>
      <c r="J94" s="10">
        <v>137</v>
      </c>
      <c r="K94" s="9">
        <v>5</v>
      </c>
      <c r="L94" s="9">
        <v>3</v>
      </c>
      <c r="M94" s="17">
        <v>6700000000</v>
      </c>
      <c r="N94" s="7">
        <v>0</v>
      </c>
      <c r="O94" s="6">
        <f>O96</f>
        <v>2773555.6</v>
      </c>
      <c r="P94" s="6">
        <f>P96</f>
        <v>3002627.62</v>
      </c>
      <c r="Q94" s="5">
        <f>Q96</f>
        <v>3188527.62</v>
      </c>
    </row>
    <row r="95" spans="1:17">
      <c r="A95" s="59"/>
      <c r="B95" s="20"/>
      <c r="C95" s="65"/>
      <c r="D95" s="106" t="s">
        <v>47</v>
      </c>
      <c r="E95" s="107"/>
      <c r="F95" s="107"/>
      <c r="G95" s="107"/>
      <c r="H95" s="107"/>
      <c r="I95" s="108"/>
      <c r="J95" s="10">
        <v>137</v>
      </c>
      <c r="K95" s="66">
        <v>5</v>
      </c>
      <c r="L95" s="9">
        <v>3</v>
      </c>
      <c r="M95" s="17">
        <v>6740000000</v>
      </c>
      <c r="N95" s="7">
        <v>0</v>
      </c>
      <c r="O95" s="6">
        <f t="shared" ref="O95:Q96" si="12">O96</f>
        <v>2773555.6</v>
      </c>
      <c r="P95" s="6">
        <f t="shared" si="12"/>
        <v>3002627.62</v>
      </c>
      <c r="Q95" s="5">
        <f t="shared" si="12"/>
        <v>3188527.62</v>
      </c>
    </row>
    <row r="96" spans="1:17" ht="53.25" customHeight="1">
      <c r="A96" s="59"/>
      <c r="B96" s="20"/>
      <c r="C96" s="65"/>
      <c r="D96" s="106" t="s">
        <v>66</v>
      </c>
      <c r="E96" s="107"/>
      <c r="F96" s="107"/>
      <c r="G96" s="107"/>
      <c r="H96" s="107"/>
      <c r="I96" s="108"/>
      <c r="J96" s="10">
        <v>137</v>
      </c>
      <c r="K96" s="9">
        <v>5</v>
      </c>
      <c r="L96" s="9">
        <v>3</v>
      </c>
      <c r="M96" s="17">
        <v>6740300000</v>
      </c>
      <c r="N96" s="7">
        <v>0</v>
      </c>
      <c r="O96" s="6">
        <f t="shared" si="12"/>
        <v>2773555.6</v>
      </c>
      <c r="P96" s="6">
        <f t="shared" si="12"/>
        <v>3002627.62</v>
      </c>
      <c r="Q96" s="5">
        <f t="shared" si="12"/>
        <v>3188527.62</v>
      </c>
    </row>
    <row r="97" spans="1:17" ht="27.75" customHeight="1">
      <c r="A97" s="59"/>
      <c r="B97" s="20"/>
      <c r="C97" s="65"/>
      <c r="D97" s="106" t="s">
        <v>67</v>
      </c>
      <c r="E97" s="107"/>
      <c r="F97" s="107"/>
      <c r="G97" s="107"/>
      <c r="H97" s="107"/>
      <c r="I97" s="108"/>
      <c r="J97" s="10">
        <v>137</v>
      </c>
      <c r="K97" s="9">
        <v>5</v>
      </c>
      <c r="L97" s="9">
        <v>3</v>
      </c>
      <c r="M97" s="17">
        <v>6740395310</v>
      </c>
      <c r="N97" s="7">
        <v>0</v>
      </c>
      <c r="O97" s="6">
        <f t="shared" ref="O97:Q97" si="13">O98</f>
        <v>2773555.6</v>
      </c>
      <c r="P97" s="6">
        <f t="shared" si="13"/>
        <v>3002627.62</v>
      </c>
      <c r="Q97" s="5">
        <f t="shared" si="13"/>
        <v>3188527.62</v>
      </c>
    </row>
    <row r="98" spans="1:17" ht="48.75" customHeight="1">
      <c r="A98" s="59"/>
      <c r="B98" s="20"/>
      <c r="C98" s="65"/>
      <c r="D98" s="62"/>
      <c r="E98" s="62"/>
      <c r="F98" s="103" t="s">
        <v>13</v>
      </c>
      <c r="G98" s="104"/>
      <c r="H98" s="104"/>
      <c r="I98" s="105"/>
      <c r="J98" s="10">
        <v>137</v>
      </c>
      <c r="K98" s="9">
        <v>5</v>
      </c>
      <c r="L98" s="9">
        <v>3</v>
      </c>
      <c r="M98" s="17">
        <v>6740395310</v>
      </c>
      <c r="N98" s="7" t="s">
        <v>9</v>
      </c>
      <c r="O98" s="6">
        <f>O99</f>
        <v>2773555.6</v>
      </c>
      <c r="P98" s="6">
        <f>P99</f>
        <v>3002627.62</v>
      </c>
      <c r="Q98" s="5">
        <f>Q99</f>
        <v>3188527.62</v>
      </c>
    </row>
    <row r="99" spans="1:17" ht="21.75" customHeight="1">
      <c r="A99" s="59"/>
      <c r="B99" s="20"/>
      <c r="C99" s="65"/>
      <c r="D99" s="62"/>
      <c r="E99" s="62"/>
      <c r="F99" s="118" t="s">
        <v>40</v>
      </c>
      <c r="G99" s="118"/>
      <c r="H99" s="118"/>
      <c r="I99" s="118"/>
      <c r="J99" s="10">
        <v>137</v>
      </c>
      <c r="K99" s="9">
        <v>5</v>
      </c>
      <c r="L99" s="9">
        <v>3</v>
      </c>
      <c r="M99" s="17">
        <v>6740395310</v>
      </c>
      <c r="N99" s="7">
        <v>244</v>
      </c>
      <c r="O99" s="6">
        <v>2773555.6</v>
      </c>
      <c r="P99" s="6">
        <v>3002627.62</v>
      </c>
      <c r="Q99" s="5">
        <v>3188527.62</v>
      </c>
    </row>
    <row r="100" spans="1:17" ht="15" customHeight="1">
      <c r="A100" s="151" t="s">
        <v>10</v>
      </c>
      <c r="B100" s="152"/>
      <c r="C100" s="152"/>
      <c r="D100" s="152"/>
      <c r="E100" s="152"/>
      <c r="F100" s="152"/>
      <c r="G100" s="152"/>
      <c r="H100" s="152"/>
      <c r="I100" s="153"/>
      <c r="J100" s="49">
        <v>137</v>
      </c>
      <c r="K100" s="50">
        <v>8</v>
      </c>
      <c r="L100" s="50">
        <v>0</v>
      </c>
      <c r="M100" s="51">
        <v>0</v>
      </c>
      <c r="N100" s="52">
        <v>0</v>
      </c>
      <c r="O100" s="76">
        <f t="shared" ref="O100:Q100" si="14">O101</f>
        <v>4033440.39</v>
      </c>
      <c r="P100" s="76">
        <f t="shared" si="14"/>
        <v>3432400</v>
      </c>
      <c r="Q100" s="78">
        <f t="shared" si="14"/>
        <v>3442400</v>
      </c>
    </row>
    <row r="101" spans="1:17" ht="15" customHeight="1">
      <c r="A101" s="27"/>
      <c r="B101" s="26"/>
      <c r="C101" s="154" t="s">
        <v>3</v>
      </c>
      <c r="D101" s="155"/>
      <c r="E101" s="155"/>
      <c r="F101" s="155"/>
      <c r="G101" s="155"/>
      <c r="H101" s="155"/>
      <c r="I101" s="156"/>
      <c r="J101" s="30">
        <v>137</v>
      </c>
      <c r="K101" s="15">
        <v>8</v>
      </c>
      <c r="L101" s="15">
        <v>1</v>
      </c>
      <c r="M101" s="29">
        <v>0</v>
      </c>
      <c r="N101" s="28">
        <v>0</v>
      </c>
      <c r="O101" s="12">
        <f>O102</f>
        <v>4033440.39</v>
      </c>
      <c r="P101" s="12">
        <f>P102</f>
        <v>3432400</v>
      </c>
      <c r="Q101" s="11">
        <f>Q102</f>
        <v>3442400</v>
      </c>
    </row>
    <row r="102" spans="1:17" ht="78" customHeight="1">
      <c r="A102" s="59"/>
      <c r="B102" s="20"/>
      <c r="C102" s="63"/>
      <c r="D102" s="106" t="s">
        <v>56</v>
      </c>
      <c r="E102" s="107"/>
      <c r="F102" s="107"/>
      <c r="G102" s="107"/>
      <c r="H102" s="107"/>
      <c r="I102" s="108"/>
      <c r="J102" s="10">
        <v>137</v>
      </c>
      <c r="K102" s="9">
        <v>8</v>
      </c>
      <c r="L102" s="9">
        <v>1</v>
      </c>
      <c r="M102" s="17">
        <v>6700000000</v>
      </c>
      <c r="N102" s="7">
        <v>0</v>
      </c>
      <c r="O102" s="6">
        <f>O104</f>
        <v>4033440.39</v>
      </c>
      <c r="P102" s="6">
        <f>P104</f>
        <v>3432400</v>
      </c>
      <c r="Q102" s="5">
        <f>Q104</f>
        <v>3442400</v>
      </c>
    </row>
    <row r="103" spans="1:17">
      <c r="A103" s="59"/>
      <c r="B103" s="20"/>
      <c r="C103" s="65"/>
      <c r="D103" s="106" t="s">
        <v>47</v>
      </c>
      <c r="E103" s="107"/>
      <c r="F103" s="107"/>
      <c r="G103" s="107"/>
      <c r="H103" s="107"/>
      <c r="I103" s="108"/>
      <c r="J103" s="10">
        <v>137</v>
      </c>
      <c r="K103" s="9">
        <v>8</v>
      </c>
      <c r="L103" s="9">
        <v>1</v>
      </c>
      <c r="M103" s="17">
        <v>6740000000</v>
      </c>
      <c r="N103" s="7">
        <v>0</v>
      </c>
      <c r="O103" s="6">
        <f>O104</f>
        <v>4033440.39</v>
      </c>
      <c r="P103" s="6">
        <f>P104</f>
        <v>3432400</v>
      </c>
      <c r="Q103" s="5">
        <f>Q104</f>
        <v>3442400</v>
      </c>
    </row>
    <row r="104" spans="1:17" ht="33.75" customHeight="1">
      <c r="A104" s="59"/>
      <c r="B104" s="20"/>
      <c r="C104" s="65"/>
      <c r="D104" s="106" t="s">
        <v>68</v>
      </c>
      <c r="E104" s="107"/>
      <c r="F104" s="107"/>
      <c r="G104" s="107"/>
      <c r="H104" s="107"/>
      <c r="I104" s="108"/>
      <c r="J104" s="10">
        <v>137</v>
      </c>
      <c r="K104" s="9">
        <v>8</v>
      </c>
      <c r="L104" s="9">
        <v>1</v>
      </c>
      <c r="M104" s="17">
        <v>6740400000</v>
      </c>
      <c r="N104" s="7">
        <v>0</v>
      </c>
      <c r="O104" s="6">
        <f>O106+O108+O112</f>
        <v>4033440.39</v>
      </c>
      <c r="P104" s="6">
        <f>P106+P108+P112</f>
        <v>3432400</v>
      </c>
      <c r="Q104" s="5">
        <f>Q106+Q108+Q112</f>
        <v>3442400</v>
      </c>
    </row>
    <row r="105" spans="1:17" ht="58.5" customHeight="1">
      <c r="A105" s="58"/>
      <c r="B105" s="20"/>
      <c r="C105" s="65"/>
      <c r="D105" s="62"/>
      <c r="E105" s="62"/>
      <c r="F105" s="109" t="s">
        <v>24</v>
      </c>
      <c r="G105" s="109"/>
      <c r="H105" s="109"/>
      <c r="I105" s="109"/>
      <c r="J105" s="10">
        <v>137</v>
      </c>
      <c r="K105" s="9">
        <v>8</v>
      </c>
      <c r="L105" s="9">
        <v>1</v>
      </c>
      <c r="M105" s="17">
        <v>6740475080</v>
      </c>
      <c r="N105" s="7">
        <v>0</v>
      </c>
      <c r="O105" s="6">
        <f>O106</f>
        <v>2198400</v>
      </c>
      <c r="P105" s="6">
        <f>P106</f>
        <v>2692400</v>
      </c>
      <c r="Q105" s="5">
        <f>Q106</f>
        <v>2692400</v>
      </c>
    </row>
    <row r="106" spans="1:17" ht="21.75" customHeight="1">
      <c r="A106" s="58"/>
      <c r="B106" s="20"/>
      <c r="C106" s="65"/>
      <c r="D106" s="62"/>
      <c r="E106" s="62"/>
      <c r="F106" s="109" t="s">
        <v>0</v>
      </c>
      <c r="G106" s="161"/>
      <c r="H106" s="161"/>
      <c r="I106" s="161"/>
      <c r="J106" s="10">
        <v>137</v>
      </c>
      <c r="K106" s="9">
        <v>8</v>
      </c>
      <c r="L106" s="9">
        <v>1</v>
      </c>
      <c r="M106" s="17">
        <v>6740475080</v>
      </c>
      <c r="N106" s="7">
        <v>540</v>
      </c>
      <c r="O106" s="6">
        <v>2198400</v>
      </c>
      <c r="P106" s="6">
        <v>2692400</v>
      </c>
      <c r="Q106" s="5">
        <v>2692400</v>
      </c>
    </row>
    <row r="107" spans="1:17" ht="54" customHeight="1">
      <c r="A107" s="59"/>
      <c r="B107" s="20"/>
      <c r="C107" s="65"/>
      <c r="D107" s="25"/>
      <c r="E107" s="106" t="s">
        <v>69</v>
      </c>
      <c r="F107" s="107"/>
      <c r="G107" s="107"/>
      <c r="H107" s="107"/>
      <c r="I107" s="108"/>
      <c r="J107" s="10">
        <v>137</v>
      </c>
      <c r="K107" s="9">
        <v>8</v>
      </c>
      <c r="L107" s="9">
        <v>1</v>
      </c>
      <c r="M107" s="17">
        <v>6740495220</v>
      </c>
      <c r="N107" s="7">
        <v>0</v>
      </c>
      <c r="O107" s="6">
        <f>O108</f>
        <v>1189340.3900000001</v>
      </c>
      <c r="P107" s="6">
        <f>P108</f>
        <v>740000</v>
      </c>
      <c r="Q107" s="5">
        <f>Q108</f>
        <v>750000</v>
      </c>
    </row>
    <row r="108" spans="1:17" ht="49.5" customHeight="1">
      <c r="A108" s="59"/>
      <c r="B108" s="20"/>
      <c r="C108" s="65"/>
      <c r="D108" s="62"/>
      <c r="E108" s="62"/>
      <c r="F108" s="103" t="s">
        <v>13</v>
      </c>
      <c r="G108" s="104"/>
      <c r="H108" s="104"/>
      <c r="I108" s="105"/>
      <c r="J108" s="10">
        <v>137</v>
      </c>
      <c r="K108" s="9">
        <v>8</v>
      </c>
      <c r="L108" s="9">
        <v>1</v>
      </c>
      <c r="M108" s="17">
        <v>6740495220</v>
      </c>
      <c r="N108" s="7">
        <v>240</v>
      </c>
      <c r="O108" s="6">
        <f>O109+O110</f>
        <v>1189340.3900000001</v>
      </c>
      <c r="P108" s="6">
        <f>P109+P110</f>
        <v>740000</v>
      </c>
      <c r="Q108" s="5">
        <f>Q109+Q110</f>
        <v>750000</v>
      </c>
    </row>
    <row r="109" spans="1:17" ht="21" customHeight="1">
      <c r="A109" s="59"/>
      <c r="B109" s="20"/>
      <c r="C109" s="65"/>
      <c r="D109" s="62"/>
      <c r="E109" s="62"/>
      <c r="F109" s="157" t="s">
        <v>40</v>
      </c>
      <c r="G109" s="157"/>
      <c r="H109" s="157"/>
      <c r="I109" s="157"/>
      <c r="J109" s="24">
        <v>137</v>
      </c>
      <c r="K109" s="23">
        <v>8</v>
      </c>
      <c r="L109" s="23">
        <v>1</v>
      </c>
      <c r="M109" s="17">
        <v>6740495220</v>
      </c>
      <c r="N109" s="22">
        <v>244</v>
      </c>
      <c r="O109" s="6">
        <v>890000</v>
      </c>
      <c r="P109" s="6">
        <v>425000</v>
      </c>
      <c r="Q109" s="5">
        <v>430000</v>
      </c>
    </row>
    <row r="110" spans="1:17" ht="19.5" customHeight="1">
      <c r="A110" s="59"/>
      <c r="B110" s="20"/>
      <c r="C110" s="65"/>
      <c r="D110" s="62"/>
      <c r="E110" s="62"/>
      <c r="F110" s="158" t="s">
        <v>35</v>
      </c>
      <c r="G110" s="159"/>
      <c r="H110" s="159"/>
      <c r="I110" s="160"/>
      <c r="J110" s="24">
        <v>137</v>
      </c>
      <c r="K110" s="23">
        <v>8</v>
      </c>
      <c r="L110" s="23">
        <v>1</v>
      </c>
      <c r="M110" s="17">
        <v>6740495220</v>
      </c>
      <c r="N110" s="22">
        <v>247</v>
      </c>
      <c r="O110" s="6">
        <v>299340.39</v>
      </c>
      <c r="P110" s="6">
        <v>315000</v>
      </c>
      <c r="Q110" s="5">
        <v>320000</v>
      </c>
    </row>
    <row r="111" spans="1:17" ht="30" customHeight="1">
      <c r="A111" s="58"/>
      <c r="B111" s="20"/>
      <c r="C111" s="65"/>
      <c r="D111" s="62"/>
      <c r="E111" s="62"/>
      <c r="F111" s="103" t="s">
        <v>36</v>
      </c>
      <c r="G111" s="104"/>
      <c r="H111" s="104"/>
      <c r="I111" s="105"/>
      <c r="J111" s="10">
        <v>137</v>
      </c>
      <c r="K111" s="9">
        <v>8</v>
      </c>
      <c r="L111" s="9">
        <v>1</v>
      </c>
      <c r="M111" s="48">
        <v>6740497030</v>
      </c>
      <c r="N111" s="7">
        <v>0</v>
      </c>
      <c r="O111" s="6">
        <f>O112</f>
        <v>645700</v>
      </c>
      <c r="P111" s="6">
        <v>0</v>
      </c>
      <c r="Q111" s="5">
        <v>0</v>
      </c>
    </row>
    <row r="112" spans="1:17" ht="21.75" customHeight="1">
      <c r="A112" s="58"/>
      <c r="B112" s="20"/>
      <c r="C112" s="65"/>
      <c r="D112" s="62"/>
      <c r="E112" s="62"/>
      <c r="F112" s="131" t="s">
        <v>0</v>
      </c>
      <c r="G112" s="132"/>
      <c r="H112" s="132"/>
      <c r="I112" s="133"/>
      <c r="J112" s="10">
        <v>137</v>
      </c>
      <c r="K112" s="9">
        <v>8</v>
      </c>
      <c r="L112" s="9">
        <v>1</v>
      </c>
      <c r="M112" s="48">
        <v>6740497030</v>
      </c>
      <c r="N112" s="7">
        <v>540</v>
      </c>
      <c r="O112" s="6">
        <v>645700</v>
      </c>
      <c r="P112" s="6">
        <v>0</v>
      </c>
      <c r="Q112" s="5">
        <v>0</v>
      </c>
    </row>
    <row r="113" spans="1:17" ht="18" customHeight="1">
      <c r="A113" s="146" t="s">
        <v>2</v>
      </c>
      <c r="B113" s="147"/>
      <c r="C113" s="147"/>
      <c r="D113" s="147"/>
      <c r="E113" s="147"/>
      <c r="F113" s="147"/>
      <c r="G113" s="147"/>
      <c r="H113" s="147"/>
      <c r="I113" s="148"/>
      <c r="J113" s="16">
        <v>137</v>
      </c>
      <c r="K113" s="15">
        <v>10</v>
      </c>
      <c r="L113" s="15">
        <v>0</v>
      </c>
      <c r="M113" s="14">
        <v>0</v>
      </c>
      <c r="N113" s="13">
        <v>0</v>
      </c>
      <c r="O113" s="12">
        <f>O117</f>
        <v>156839.97</v>
      </c>
      <c r="P113" s="12">
        <f>P114</f>
        <v>168000</v>
      </c>
      <c r="Q113" s="11">
        <f>Q114</f>
        <v>168000</v>
      </c>
    </row>
    <row r="114" spans="1:17" ht="18" customHeight="1">
      <c r="A114" s="53"/>
      <c r="B114" s="53"/>
      <c r="C114" s="53"/>
      <c r="D114" s="53"/>
      <c r="E114" s="53"/>
      <c r="F114" s="149" t="s">
        <v>1</v>
      </c>
      <c r="G114" s="150"/>
      <c r="H114" s="150"/>
      <c r="I114" s="150"/>
      <c r="J114" s="16">
        <v>137</v>
      </c>
      <c r="K114" s="15">
        <v>10</v>
      </c>
      <c r="L114" s="15">
        <v>1</v>
      </c>
      <c r="M114" s="14">
        <v>0</v>
      </c>
      <c r="N114" s="13">
        <v>0</v>
      </c>
      <c r="O114" s="12">
        <f>O120</f>
        <v>156839.97</v>
      </c>
      <c r="P114" s="12">
        <f>P120</f>
        <v>168000</v>
      </c>
      <c r="Q114" s="11">
        <f>Q120</f>
        <v>168000</v>
      </c>
    </row>
    <row r="115" spans="1:17" ht="78" customHeight="1">
      <c r="A115" s="59"/>
      <c r="B115" s="20"/>
      <c r="C115" s="63"/>
      <c r="D115" s="106" t="s">
        <v>56</v>
      </c>
      <c r="E115" s="107"/>
      <c r="F115" s="107"/>
      <c r="G115" s="107"/>
      <c r="H115" s="107"/>
      <c r="I115" s="108"/>
      <c r="J115" s="10">
        <v>137</v>
      </c>
      <c r="K115" s="9">
        <v>10</v>
      </c>
      <c r="L115" s="9">
        <v>1</v>
      </c>
      <c r="M115" s="17">
        <v>6700000000</v>
      </c>
      <c r="N115" s="7">
        <v>0</v>
      </c>
      <c r="O115" s="6">
        <f>O117</f>
        <v>156839.97</v>
      </c>
      <c r="P115" s="6">
        <f>P117</f>
        <v>168000</v>
      </c>
      <c r="Q115" s="5">
        <f>Q117</f>
        <v>168000</v>
      </c>
    </row>
    <row r="116" spans="1:17">
      <c r="A116" s="59"/>
      <c r="B116" s="20"/>
      <c r="C116" s="65"/>
      <c r="D116" s="106" t="s">
        <v>47</v>
      </c>
      <c r="E116" s="107"/>
      <c r="F116" s="107"/>
      <c r="G116" s="107"/>
      <c r="H116" s="107"/>
      <c r="I116" s="108"/>
      <c r="J116" s="10">
        <v>137</v>
      </c>
      <c r="K116" s="9">
        <v>10</v>
      </c>
      <c r="L116" s="9">
        <v>1</v>
      </c>
      <c r="M116" s="17">
        <v>6740000000</v>
      </c>
      <c r="N116" s="7">
        <v>0</v>
      </c>
      <c r="O116" s="6">
        <f t="shared" ref="O116:Q117" si="15">O117</f>
        <v>156839.97</v>
      </c>
      <c r="P116" s="6">
        <f t="shared" si="15"/>
        <v>168000</v>
      </c>
      <c r="Q116" s="5">
        <f t="shared" si="15"/>
        <v>168000</v>
      </c>
    </row>
    <row r="117" spans="1:17" ht="33.75" customHeight="1">
      <c r="A117" s="59"/>
      <c r="B117" s="20"/>
      <c r="C117" s="65"/>
      <c r="D117" s="106" t="s">
        <v>57</v>
      </c>
      <c r="E117" s="107"/>
      <c r="F117" s="107"/>
      <c r="G117" s="107"/>
      <c r="H117" s="107"/>
      <c r="I117" s="108"/>
      <c r="J117" s="10">
        <v>137</v>
      </c>
      <c r="K117" s="9">
        <v>10</v>
      </c>
      <c r="L117" s="9">
        <v>1</v>
      </c>
      <c r="M117" s="17">
        <v>6740500000</v>
      </c>
      <c r="N117" s="7">
        <v>0</v>
      </c>
      <c r="O117" s="6">
        <f t="shared" si="15"/>
        <v>156839.97</v>
      </c>
      <c r="P117" s="6">
        <f t="shared" si="15"/>
        <v>168000</v>
      </c>
      <c r="Q117" s="5">
        <f t="shared" si="15"/>
        <v>168000</v>
      </c>
    </row>
    <row r="118" spans="1:17" ht="35.25" customHeight="1">
      <c r="A118" s="53"/>
      <c r="B118" s="53"/>
      <c r="C118" s="54"/>
      <c r="D118" s="140" t="s">
        <v>70</v>
      </c>
      <c r="E118" s="141"/>
      <c r="F118" s="141"/>
      <c r="G118" s="141"/>
      <c r="H118" s="141"/>
      <c r="I118" s="142"/>
      <c r="J118" s="10">
        <v>137</v>
      </c>
      <c r="K118" s="9">
        <v>10</v>
      </c>
      <c r="L118" s="9">
        <v>1</v>
      </c>
      <c r="M118" s="8">
        <v>6740525050</v>
      </c>
      <c r="N118" s="7">
        <v>0</v>
      </c>
      <c r="O118" s="6">
        <f>O120</f>
        <v>156839.97</v>
      </c>
      <c r="P118" s="6">
        <f>P120</f>
        <v>168000</v>
      </c>
      <c r="Q118" s="5">
        <f>Q120</f>
        <v>168000</v>
      </c>
    </row>
    <row r="119" spans="1:17" ht="32.25" customHeight="1">
      <c r="A119" s="53"/>
      <c r="B119" s="53"/>
      <c r="C119" s="54"/>
      <c r="D119" s="54"/>
      <c r="E119" s="143" t="s">
        <v>8</v>
      </c>
      <c r="F119" s="144"/>
      <c r="G119" s="144"/>
      <c r="H119" s="144"/>
      <c r="I119" s="145"/>
      <c r="J119" s="10">
        <v>137</v>
      </c>
      <c r="K119" s="9">
        <v>10</v>
      </c>
      <c r="L119" s="9">
        <v>1</v>
      </c>
      <c r="M119" s="8">
        <v>6740525050</v>
      </c>
      <c r="N119" s="7">
        <v>310</v>
      </c>
      <c r="O119" s="6">
        <f>O120</f>
        <v>156839.97</v>
      </c>
      <c r="P119" s="6">
        <f>P120</f>
        <v>168000</v>
      </c>
      <c r="Q119" s="5">
        <f>Q120</f>
        <v>168000</v>
      </c>
    </row>
    <row r="120" spans="1:17" ht="18" customHeight="1">
      <c r="A120" s="53"/>
      <c r="B120" s="53"/>
      <c r="C120" s="53"/>
      <c r="D120" s="140" t="s">
        <v>45</v>
      </c>
      <c r="E120" s="141"/>
      <c r="F120" s="141"/>
      <c r="G120" s="141"/>
      <c r="H120" s="141"/>
      <c r="I120" s="142"/>
      <c r="J120" s="10">
        <v>137</v>
      </c>
      <c r="K120" s="9">
        <v>10</v>
      </c>
      <c r="L120" s="9">
        <v>1</v>
      </c>
      <c r="M120" s="8">
        <v>6740525050</v>
      </c>
      <c r="N120" s="7">
        <v>312</v>
      </c>
      <c r="O120" s="6">
        <v>156839.97</v>
      </c>
      <c r="P120" s="6">
        <v>168000</v>
      </c>
      <c r="Q120" s="5">
        <v>168000</v>
      </c>
    </row>
    <row r="121" spans="1:17" ht="15.75" customHeight="1" thickBot="1">
      <c r="A121" s="4"/>
      <c r="B121" s="137" t="s">
        <v>23</v>
      </c>
      <c r="C121" s="138"/>
      <c r="D121" s="138"/>
      <c r="E121" s="138"/>
      <c r="F121" s="138"/>
      <c r="G121" s="138"/>
      <c r="H121" s="138"/>
      <c r="I121" s="139"/>
      <c r="J121" s="89" t="s">
        <v>71</v>
      </c>
      <c r="K121" s="89" t="s">
        <v>71</v>
      </c>
      <c r="L121" s="89" t="s">
        <v>71</v>
      </c>
      <c r="M121" s="89" t="s">
        <v>71</v>
      </c>
      <c r="N121" s="89" t="s">
        <v>71</v>
      </c>
      <c r="O121" s="75">
        <f>O10+O18+O34+O40+O48+O58+O74+O92+O101+O114+O82</f>
        <v>16031032.170000002</v>
      </c>
      <c r="P121" s="75">
        <f>P10+P18+P34+P40+P48+P58+P74+P92+P101+P114+P82</f>
        <v>13895200</v>
      </c>
      <c r="Q121" s="98">
        <f>Q10+Q18+Q34+Q40+Q48+Q58+Q74+Q92+Q101+Q114+Q82</f>
        <v>14169400</v>
      </c>
    </row>
    <row r="125" spans="1:17">
      <c r="H125" s="3"/>
    </row>
  </sheetData>
  <mergeCells count="116">
    <mergeCell ref="D40:I40"/>
    <mergeCell ref="F44:I44"/>
    <mergeCell ref="D35:I35"/>
    <mergeCell ref="D36:I36"/>
    <mergeCell ref="D37:I37"/>
    <mergeCell ref="D42:I42"/>
    <mergeCell ref="D41:I41"/>
    <mergeCell ref="C82:I82"/>
    <mergeCell ref="F88:I88"/>
    <mergeCell ref="D84:I84"/>
    <mergeCell ref="D11:I11"/>
    <mergeCell ref="D13:I13"/>
    <mergeCell ref="E14:I14"/>
    <mergeCell ref="D12:I12"/>
    <mergeCell ref="D20:I20"/>
    <mergeCell ref="C18:I18"/>
    <mergeCell ref="F17:I17"/>
    <mergeCell ref="F38:I38"/>
    <mergeCell ref="F39:I39"/>
    <mergeCell ref="F27:I27"/>
    <mergeCell ref="F26:I26"/>
    <mergeCell ref="F23:I23"/>
    <mergeCell ref="F24:I24"/>
    <mergeCell ref="F29:I29"/>
    <mergeCell ref="F16:I16"/>
    <mergeCell ref="E22:I22"/>
    <mergeCell ref="F30:I30"/>
    <mergeCell ref="F31:I31"/>
    <mergeCell ref="F32:I32"/>
    <mergeCell ref="F33:I33"/>
    <mergeCell ref="D34:I34"/>
    <mergeCell ref="B121:I121"/>
    <mergeCell ref="D120:I120"/>
    <mergeCell ref="E119:I119"/>
    <mergeCell ref="D118:I118"/>
    <mergeCell ref="F98:I98"/>
    <mergeCell ref="A113:I113"/>
    <mergeCell ref="F114:I114"/>
    <mergeCell ref="A100:I100"/>
    <mergeCell ref="C101:I101"/>
    <mergeCell ref="E107:I107"/>
    <mergeCell ref="F108:I108"/>
    <mergeCell ref="F109:I109"/>
    <mergeCell ref="F110:I110"/>
    <mergeCell ref="D115:I115"/>
    <mergeCell ref="D116:I116"/>
    <mergeCell ref="D117:I117"/>
    <mergeCell ref="F112:I112"/>
    <mergeCell ref="D102:I102"/>
    <mergeCell ref="F105:I105"/>
    <mergeCell ref="F106:I106"/>
    <mergeCell ref="F99:I99"/>
    <mergeCell ref="D104:I104"/>
    <mergeCell ref="D103:I103"/>
    <mergeCell ref="F111:I111"/>
    <mergeCell ref="A92:I92"/>
    <mergeCell ref="D77:I77"/>
    <mergeCell ref="D78:I78"/>
    <mergeCell ref="F56:I56"/>
    <mergeCell ref="A73:I73"/>
    <mergeCell ref="C74:I74"/>
    <mergeCell ref="F55:I55"/>
    <mergeCell ref="F57:I57"/>
    <mergeCell ref="C66:I66"/>
    <mergeCell ref="D76:I76"/>
    <mergeCell ref="D67:I67"/>
    <mergeCell ref="D68:I68"/>
    <mergeCell ref="D69:I69"/>
    <mergeCell ref="C93:I93"/>
    <mergeCell ref="D94:I94"/>
    <mergeCell ref="D49:I49"/>
    <mergeCell ref="D97:I97"/>
    <mergeCell ref="D43:I43"/>
    <mergeCell ref="D50:I50"/>
    <mergeCell ref="F45:I45"/>
    <mergeCell ref="F53:I53"/>
    <mergeCell ref="F54:I54"/>
    <mergeCell ref="F46:I46"/>
    <mergeCell ref="D96:I96"/>
    <mergeCell ref="D95:I95"/>
    <mergeCell ref="E79:I79"/>
    <mergeCell ref="E80:I80"/>
    <mergeCell ref="F52:I52"/>
    <mergeCell ref="D51:I51"/>
    <mergeCell ref="E81:I81"/>
    <mergeCell ref="F91:I91"/>
    <mergeCell ref="F90:I90"/>
    <mergeCell ref="F89:I89"/>
    <mergeCell ref="D83:I83"/>
    <mergeCell ref="F85:I85"/>
    <mergeCell ref="F86:I86"/>
    <mergeCell ref="F87:I87"/>
    <mergeCell ref="A4:Q5"/>
    <mergeCell ref="F71:I71"/>
    <mergeCell ref="D60:I60"/>
    <mergeCell ref="E70:I70"/>
    <mergeCell ref="D75:I75"/>
    <mergeCell ref="F72:I72"/>
    <mergeCell ref="A7:I7"/>
    <mergeCell ref="A58:I58"/>
    <mergeCell ref="C59:I59"/>
    <mergeCell ref="A8:I8"/>
    <mergeCell ref="D62:I62"/>
    <mergeCell ref="D61:I61"/>
    <mergeCell ref="F64:I64"/>
    <mergeCell ref="F65:I65"/>
    <mergeCell ref="E63:I63"/>
    <mergeCell ref="D19:I19"/>
    <mergeCell ref="F15:I15"/>
    <mergeCell ref="F28:I28"/>
    <mergeCell ref="D21:I21"/>
    <mergeCell ref="F25:I25"/>
    <mergeCell ref="A47:I47"/>
    <mergeCell ref="C48:I48"/>
    <mergeCell ref="A9:I9"/>
    <mergeCell ref="C10:I10"/>
  </mergeCells>
  <pageMargins left="0.43307086614173229" right="0.11811023622047245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8</vt:lpstr>
    </vt:vector>
  </TitlesOfParts>
  <Company>Anastasiya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Пользователь Windows</cp:lastModifiedBy>
  <cp:lastPrinted>2023-09-21T07:42:22Z</cp:lastPrinted>
  <dcterms:created xsi:type="dcterms:W3CDTF">2010-12-16T03:42:04Z</dcterms:created>
  <dcterms:modified xsi:type="dcterms:W3CDTF">2024-01-03T15:29:18Z</dcterms:modified>
</cp:coreProperties>
</file>