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90"/>
  </bookViews>
  <sheets>
    <sheet name="Лист1" sheetId="1" r:id="rId1"/>
    <sheet name="Лист2" sheetId="2" state="hidden" r:id="rId2"/>
  </sheets>
  <calcPr calcId="125725"/>
</workbook>
</file>

<file path=xl/calcChain.xml><?xml version="1.0" encoding="utf-8"?>
<calcChain xmlns="http://schemas.openxmlformats.org/spreadsheetml/2006/main">
  <c r="R96" i="1"/>
  <c r="Q96"/>
  <c r="R12"/>
  <c r="Q12"/>
  <c r="P13"/>
  <c r="Q83"/>
  <c r="R83"/>
  <c r="R84"/>
  <c r="Q84"/>
  <c r="P83"/>
  <c r="P84"/>
  <c r="R75"/>
  <c r="R76"/>
  <c r="Q76"/>
  <c r="Q75" s="1"/>
  <c r="P76"/>
  <c r="P75" s="1"/>
  <c r="P87"/>
  <c r="P86" s="1"/>
  <c r="P94"/>
  <c r="P93" s="1"/>
  <c r="P90"/>
  <c r="P89" s="1"/>
  <c r="P88" s="1"/>
  <c r="P92"/>
  <c r="Q40" l="1"/>
  <c r="Q39" s="1"/>
  <c r="Q38" s="1"/>
  <c r="R40"/>
  <c r="R39" s="1"/>
  <c r="R38" s="1"/>
  <c r="P40"/>
  <c r="P39" s="1"/>
  <c r="P38" s="1"/>
  <c r="R74" l="1"/>
  <c r="Q74"/>
  <c r="Q57" l="1"/>
  <c r="R57"/>
  <c r="P57"/>
  <c r="P74"/>
  <c r="Q82"/>
  <c r="R82"/>
  <c r="P82"/>
  <c r="Q17" l="1"/>
  <c r="Q16" s="1"/>
  <c r="Q15" s="1"/>
  <c r="R17"/>
  <c r="R16" s="1"/>
  <c r="R15" s="1"/>
  <c r="Q19"/>
  <c r="R19"/>
  <c r="Q20"/>
  <c r="R20"/>
  <c r="Q21"/>
  <c r="R21"/>
  <c r="Q24"/>
  <c r="Q23" s="1"/>
  <c r="R24"/>
  <c r="R23" s="1"/>
  <c r="Q25"/>
  <c r="R25"/>
  <c r="Q26"/>
  <c r="R26"/>
  <c r="Q28"/>
  <c r="R28"/>
  <c r="Q29"/>
  <c r="R29"/>
  <c r="Q30"/>
  <c r="R30"/>
  <c r="Q31"/>
  <c r="R31"/>
  <c r="Q42"/>
  <c r="R42"/>
  <c r="Q43"/>
  <c r="R43"/>
  <c r="Q44"/>
  <c r="R44"/>
  <c r="Q34"/>
  <c r="R34"/>
  <c r="Q35"/>
  <c r="R35"/>
  <c r="Q36"/>
  <c r="R36"/>
  <c r="Q51"/>
  <c r="R51"/>
  <c r="Q52"/>
  <c r="R52"/>
  <c r="Q53"/>
  <c r="R53"/>
  <c r="Q56"/>
  <c r="R56"/>
  <c r="Q78"/>
  <c r="R78"/>
  <c r="Q79"/>
  <c r="R79"/>
  <c r="Q80"/>
  <c r="R80"/>
  <c r="Q63"/>
  <c r="Q62" s="1"/>
  <c r="Q61" s="1"/>
  <c r="R63"/>
  <c r="R62" s="1"/>
  <c r="R61" s="1"/>
  <c r="Q66"/>
  <c r="Q65" s="1"/>
  <c r="R66"/>
  <c r="R65" s="1"/>
  <c r="Q70"/>
  <c r="R70"/>
  <c r="Q71"/>
  <c r="R71"/>
  <c r="Q72"/>
  <c r="R72"/>
  <c r="P28"/>
  <c r="P36"/>
  <c r="R50" l="1"/>
  <c r="Q50"/>
  <c r="Q33"/>
  <c r="R33"/>
  <c r="R14"/>
  <c r="Q14"/>
  <c r="R55"/>
  <c r="Q55"/>
  <c r="P31"/>
  <c r="P17" l="1"/>
  <c r="P16" s="1"/>
  <c r="P15" s="1"/>
  <c r="P55"/>
  <c r="R13" l="1"/>
  <c r="Q13"/>
  <c r="P72"/>
  <c r="P71"/>
  <c r="P70"/>
  <c r="P51" l="1"/>
  <c r="P52"/>
  <c r="P53"/>
  <c r="P78"/>
  <c r="P79"/>
  <c r="P80"/>
  <c r="P61"/>
  <c r="P62"/>
  <c r="P63"/>
  <c r="P66"/>
  <c r="P19"/>
  <c r="P14" s="1"/>
  <c r="P20"/>
  <c r="P21"/>
  <c r="P56" l="1"/>
  <c r="P65"/>
  <c r="P50" s="1"/>
  <c r="P42"/>
  <c r="P43"/>
  <c r="P44"/>
  <c r="P46"/>
  <c r="P47"/>
  <c r="P48"/>
  <c r="P34"/>
  <c r="P35"/>
  <c r="P29"/>
  <c r="P30"/>
  <c r="P24"/>
  <c r="P23" s="1"/>
  <c r="P25"/>
  <c r="P26"/>
  <c r="P33" l="1"/>
  <c r="P12" s="1"/>
  <c r="P96" l="1"/>
</calcChain>
</file>

<file path=xl/sharedStrings.xml><?xml version="1.0" encoding="utf-8"?>
<sst xmlns="http://schemas.openxmlformats.org/spreadsheetml/2006/main" count="184" uniqueCount="81">
  <si>
    <t>Наименование</t>
  </si>
  <si>
    <t>ЦСР</t>
  </si>
  <si>
    <t>РЗ</t>
  </si>
  <si>
    <t>ПР</t>
  </si>
  <si>
    <t>ВР</t>
  </si>
  <si>
    <t>6700000000</t>
  </si>
  <si>
    <t>Глава муниципального образования</t>
  </si>
  <si>
    <t>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</si>
  <si>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</si>
  <si>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</si>
  <si>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</si>
  <si>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</si>
  <si>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</si>
  <si>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</si>
  <si>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</si>
  <si>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трансферты</t>
  </si>
  <si>
    <t>540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</si>
  <si>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</si>
  <si>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</si>
  <si>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</si>
  <si>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</si>
  <si>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</si>
  <si>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</si>
  <si>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</si>
  <si>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</si>
  <si>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</si>
  <si>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</si>
  <si>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</si>
  <si>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Меры поддержки добровольных народных дружин</t>
  </si>
  <si>
    <t>Другие вопросы в области национальной безопасности и правоохранительной деятельности</t>
  </si>
  <si>
    <t>Содержание и ремонт, капитальный ремонт автомобильных дорог общего пользования и искусственных сооружений на них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</si>
  <si>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</si>
  <si>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</si>
  <si>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</si>
  <si>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</si>
  <si>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</si>
  <si>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</si>
  <si>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Членские взносы в Совет (ассоциацию) муниципальных образований</t>
  </si>
  <si>
    <t>к решению Совета депутатов</t>
  </si>
  <si>
    <t>Черкасского совета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</si>
  <si>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</si>
  <si>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(руб.)</t>
  </si>
  <si>
    <t>Комплексы процессных мероприятий</t>
  </si>
  <si>
    <t xml:space="preserve">Другие общегосударственные вопросы </t>
  </si>
  <si>
    <t>Приложение № 6</t>
  </si>
  <si>
    <t>Комплекс процессных мепроприятий "Обеспечение реализации программы"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</si>
  <si>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</si>
  <si>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мепроприятий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</si>
  <si>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</si>
  <si>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"Развитие дорожного хозяйства"</t>
  </si>
  <si>
    <t>Мероприятия по благоустройству территории муниципального образования поселения</t>
  </si>
  <si>
    <t>Мероприятия, направленные на развитие культуры на территории муниципального образования поселения</t>
  </si>
  <si>
    <t>ИТОГО</t>
  </si>
  <si>
    <t>х</t>
  </si>
  <si>
    <t>Предоставление пенсии за выслугу лет муниципальным служащим</t>
  </si>
  <si>
    <t>Центральный аппарат</t>
  </si>
  <si>
    <t>РАСПРЕДЕЛЕНИЕ БЮДЖЕТНЫХ АССИГНОВАНИЙ БЮДЖЕТА ПОСЕЛЕНИЯ ПО ЦЕЛЕВЫМ СТАТЬЯМ (МУНИЦИПАЛЬНЫМ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</si>
  <si>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67405Т0030</t>
  </si>
  <si>
    <t>67404Т0080</t>
  </si>
  <si>
    <t>67404Т0090</t>
  </si>
  <si>
    <t>67405Т0050</t>
  </si>
  <si>
    <t>67405Т0060</t>
  </si>
  <si>
    <t>Условно утвержденные расходы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</si>
  <si>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</si>
  <si>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</si>
  <si>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</si>
  <si>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</si>
  <si>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</si>
  <si>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Мероприятия в области физической культуры и спорта</t>
  </si>
  <si>
    <t>ФИЗИЧЕСКАЯ КУЛЬТУРА И СПОРТ</t>
  </si>
  <si>
    <t>Физическая культура</t>
  </si>
  <si>
    <t>Приоритетные проекты Оренбургской области</t>
  </si>
  <si>
    <t>Приоритетный проект "Вовлечение жителей муниципальных образований Оренбургской области в процессе выбора и реализации инициативных проектов"</t>
  </si>
  <si>
    <t>Реализация инициативных проектов (благоустройство (устройство) детской (игровой, спортивной, спортивно-игровой) площадки)</t>
  </si>
  <si>
    <t>Мероприятия по завершению реализации инициативных проектов (благоустройство (устройство) детской (игровой, спортивной, спортивно-игровой) площадки)</t>
  </si>
  <si>
    <t>675П500000</t>
  </si>
  <si>
    <t>Комплекс процессных мероприятий "Благоустройство территории Черкасского сельсовета"</t>
  </si>
  <si>
    <t>от 21 декабря 2023 года № 154</t>
  </si>
  <si>
    <t>675П5И170Д</t>
  </si>
  <si>
    <t>675П5S170Д</t>
  </si>
  <si>
    <t>Комплекс процессных мероприятий "Развитие культуры и спорта"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</si>
</sst>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00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3">
    <xf numFmtId="0" fontId="0" fillId="0" borderId="0" xfId="0"/>
    <xf numFmtId="0" fontId="0" fillId="0" borderId="0" xfId="0"/>
    <xf numFmtId="0" fontId="2" fillId="0" borderId="6" xfId="1" applyNumberFormat="1" applyFont="1" applyBorder="1" applyProtection="1">
      <protection hidden="1"/>
    </xf>
    <xf numFmtId="0" fontId="4" fillId="0" borderId="0" xfId="0" applyFont="1"/>
    <xf numFmtId="166" fontId="5" fillId="0" borderId="2" xfId="1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166" fontId="3" fillId="0" borderId="2" xfId="1" applyNumberFormat="1" applyFont="1" applyFill="1" applyBorder="1" applyAlignment="1" applyProtection="1">
      <protection hidden="1"/>
    </xf>
    <xf numFmtId="165" fontId="3" fillId="0" borderId="4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5" fillId="0" borderId="6" xfId="1" applyNumberFormat="1" applyFont="1" applyFill="1" applyBorder="1" applyProtection="1">
      <protection hidden="1"/>
    </xf>
    <xf numFmtId="0" fontId="7" fillId="0" borderId="0" xfId="2" applyNumberFormat="1" applyFont="1" applyFill="1" applyAlignment="1" applyProtection="1">
      <protection hidden="1"/>
    </xf>
    <xf numFmtId="0" fontId="5" fillId="0" borderId="0" xfId="2" applyFill="1" applyProtection="1">
      <protection hidden="1"/>
    </xf>
    <xf numFmtId="164" fontId="7" fillId="0" borderId="0" xfId="2" applyNumberFormat="1" applyFont="1" applyFill="1" applyAlignment="1" applyProtection="1">
      <protection hidden="1"/>
    </xf>
    <xf numFmtId="0" fontId="2" fillId="0" borderId="0" xfId="2" applyNumberFormat="1" applyFont="1" applyFill="1" applyAlignment="1" applyProtection="1">
      <alignment vertical="distributed"/>
      <protection hidden="1"/>
    </xf>
    <xf numFmtId="167" fontId="3" fillId="0" borderId="2" xfId="1" applyNumberFormat="1" applyFont="1" applyFill="1" applyBorder="1" applyAlignment="1" applyProtection="1">
      <alignment horizontal="left"/>
      <protection hidden="1"/>
    </xf>
    <xf numFmtId="167" fontId="5" fillId="0" borderId="2" xfId="1" applyNumberFormat="1" applyFont="1" applyFill="1" applyBorder="1" applyAlignment="1" applyProtection="1">
      <alignment horizontal="left"/>
      <protection hidden="1"/>
    </xf>
    <xf numFmtId="165" fontId="5" fillId="0" borderId="4" xfId="1" applyNumberFormat="1" applyFont="1" applyFill="1" applyBorder="1" applyAlignment="1" applyProtection="1">
      <alignment horizontal="left"/>
      <protection hidden="1"/>
    </xf>
    <xf numFmtId="165" fontId="3" fillId="0" borderId="4" xfId="1" applyNumberFormat="1" applyFont="1" applyFill="1" applyBorder="1" applyAlignment="1" applyProtection="1">
      <alignment horizontal="left"/>
      <protection hidden="1"/>
    </xf>
    <xf numFmtId="164" fontId="5" fillId="0" borderId="16" xfId="1" applyNumberFormat="1" applyFont="1" applyFill="1" applyBorder="1" applyAlignment="1" applyProtection="1">
      <protection hidden="1"/>
    </xf>
    <xf numFmtId="164" fontId="3" fillId="0" borderId="16" xfId="1" applyNumberFormat="1" applyFont="1" applyFill="1" applyBorder="1" applyAlignment="1" applyProtection="1">
      <protection hidden="1"/>
    </xf>
    <xf numFmtId="167" fontId="5" fillId="0" borderId="4" xfId="1" applyNumberFormat="1" applyFont="1" applyFill="1" applyBorder="1" applyAlignment="1" applyProtection="1">
      <alignment horizontal="left"/>
      <protection hidden="1"/>
    </xf>
    <xf numFmtId="0" fontId="0" fillId="0" borderId="17" xfId="0" applyBorder="1"/>
    <xf numFmtId="4" fontId="6" fillId="0" borderId="19" xfId="1" applyNumberFormat="1" applyFont="1" applyFill="1" applyBorder="1" applyAlignment="1" applyProtection="1">
      <protection hidden="1"/>
    </xf>
    <xf numFmtId="0" fontId="2" fillId="0" borderId="20" xfId="1" applyNumberFormat="1" applyFont="1" applyFill="1" applyBorder="1" applyAlignment="1" applyProtection="1">
      <alignment wrapText="1"/>
      <protection hidden="1"/>
    </xf>
    <xf numFmtId="0" fontId="2" fillId="0" borderId="21" xfId="1" applyNumberFormat="1" applyFont="1" applyFill="1" applyBorder="1" applyAlignment="1" applyProtection="1">
      <alignment wrapText="1"/>
      <protection hidden="1"/>
    </xf>
    <xf numFmtId="0" fontId="8" fillId="0" borderId="0" xfId="0" applyFont="1"/>
    <xf numFmtId="0" fontId="2" fillId="0" borderId="6" xfId="1" applyNumberFormat="1" applyFont="1" applyFill="1" applyBorder="1" applyProtection="1">
      <protection hidden="1"/>
    </xf>
    <xf numFmtId="166" fontId="2" fillId="0" borderId="2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16" xfId="1" applyNumberFormat="1" applyFont="1" applyFill="1" applyBorder="1" applyAlignment="1" applyProtection="1">
      <protection hidden="1"/>
    </xf>
    <xf numFmtId="167" fontId="2" fillId="0" borderId="22" xfId="1" applyNumberFormat="1" applyFont="1" applyFill="1" applyBorder="1" applyAlignment="1" applyProtection="1">
      <alignment horizontal="left"/>
      <protection hidden="1"/>
    </xf>
    <xf numFmtId="166" fontId="2" fillId="0" borderId="22" xfId="1" applyNumberFormat="1" applyFont="1" applyFill="1" applyBorder="1" applyAlignment="1" applyProtection="1">
      <protection hidden="1"/>
    </xf>
    <xf numFmtId="164" fontId="2" fillId="0" borderId="22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alignment horizontal="left"/>
      <protection hidden="1"/>
    </xf>
    <xf numFmtId="167" fontId="3" fillId="0" borderId="4" xfId="1" applyNumberFormat="1" applyFont="1" applyFill="1" applyBorder="1" applyAlignment="1" applyProtection="1">
      <alignment horizontal="left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5" fillId="0" borderId="24" xfId="1" applyNumberFormat="1" applyFont="1" applyFill="1" applyBorder="1" applyProtection="1">
      <protection hidden="1"/>
    </xf>
    <xf numFmtId="0" fontId="2" fillId="0" borderId="13" xfId="1" applyNumberFormat="1" applyFont="1" applyFill="1" applyBorder="1" applyAlignment="1" applyProtection="1">
      <protection hidden="1"/>
    </xf>
    <xf numFmtId="0" fontId="2" fillId="0" borderId="12" xfId="1" applyNumberFormat="1" applyFont="1" applyFill="1" applyBorder="1" applyAlignment="1" applyProtection="1">
      <protection hidden="1"/>
    </xf>
    <xf numFmtId="0" fontId="2" fillId="0" borderId="18" xfId="1" applyNumberFormat="1" applyFont="1" applyFill="1" applyBorder="1" applyAlignment="1" applyProtection="1">
      <protection hidden="1"/>
    </xf>
    <xf numFmtId="0" fontId="2" fillId="0" borderId="18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Border="1"/>
    <xf numFmtId="0" fontId="0" fillId="0" borderId="0" xfId="0" applyBorder="1"/>
    <xf numFmtId="0" fontId="4" fillId="0" borderId="13" xfId="0" applyFont="1" applyBorder="1" applyAlignment="1">
      <alignment horizontal="right"/>
    </xf>
    <xf numFmtId="165" fontId="2" fillId="0" borderId="4" xfId="1" applyNumberFormat="1" applyFont="1" applyFill="1" applyBorder="1" applyAlignment="1" applyProtection="1">
      <alignment horizontal="left"/>
      <protection hidden="1"/>
    </xf>
    <xf numFmtId="165" fontId="2" fillId="0" borderId="23" xfId="1" applyNumberFormat="1" applyFont="1" applyFill="1" applyBorder="1" applyAlignment="1" applyProtection="1">
      <alignment horizontal="left"/>
      <protection hidden="1"/>
    </xf>
    <xf numFmtId="0" fontId="0" fillId="0" borderId="29" xfId="0" applyBorder="1"/>
    <xf numFmtId="4" fontId="6" fillId="0" borderId="30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167" fontId="2" fillId="0" borderId="23" xfId="1" applyNumberFormat="1" applyFont="1" applyFill="1" applyBorder="1" applyAlignment="1" applyProtection="1">
      <protection hidden="1"/>
    </xf>
    <xf numFmtId="164" fontId="2" fillId="0" borderId="32" xfId="1" applyNumberFormat="1" applyFont="1" applyFill="1" applyBorder="1" applyAlignment="1" applyProtection="1">
      <protection hidden="1"/>
    </xf>
    <xf numFmtId="0" fontId="6" fillId="0" borderId="23" xfId="1" applyNumberFormat="1" applyFont="1" applyFill="1" applyBorder="1" applyAlignment="1" applyProtection="1">
      <alignment horizontal="center" vertical="center"/>
      <protection hidden="1"/>
    </xf>
    <xf numFmtId="166" fontId="2" fillId="0" borderId="23" xfId="1" applyNumberFormat="1" applyFont="1" applyFill="1" applyBorder="1" applyAlignment="1" applyProtection="1">
      <protection hidden="1"/>
    </xf>
    <xf numFmtId="0" fontId="3" fillId="0" borderId="3" xfId="1" applyNumberFormat="1" applyFont="1" applyFill="1" applyBorder="1" applyAlignment="1" applyProtection="1">
      <alignment wrapText="1"/>
      <protection hidden="1"/>
    </xf>
    <xf numFmtId="4" fontId="2" fillId="0" borderId="23" xfId="1" applyNumberFormat="1" applyFont="1" applyFill="1" applyBorder="1" applyAlignment="1" applyProtection="1">
      <alignment horizontal="right" vertical="center" wrapText="1"/>
      <protection hidden="1"/>
    </xf>
    <xf numFmtId="4" fontId="2" fillId="0" borderId="32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1" applyNumberFormat="1" applyFont="1" applyFill="1" applyBorder="1" applyAlignment="1" applyProtection="1">
      <alignment wrapText="1"/>
      <protection hidden="1"/>
    </xf>
    <xf numFmtId="0" fontId="3" fillId="0" borderId="39" xfId="1" applyNumberFormat="1" applyFont="1" applyFill="1" applyBorder="1" applyAlignment="1" applyProtection="1">
      <alignment wrapText="1"/>
      <protection hidden="1"/>
    </xf>
    <xf numFmtId="0" fontId="3" fillId="0" borderId="40" xfId="1" applyNumberFormat="1" applyFont="1" applyFill="1" applyBorder="1" applyAlignment="1" applyProtection="1">
      <alignment wrapText="1"/>
      <protection hidden="1"/>
    </xf>
    <xf numFmtId="0" fontId="3" fillId="0" borderId="35" xfId="1" applyNumberFormat="1" applyFont="1" applyFill="1" applyBorder="1" applyAlignment="1" applyProtection="1">
      <alignment wrapText="1"/>
      <protection hidden="1"/>
    </xf>
    <xf numFmtId="0" fontId="3" fillId="0" borderId="38" xfId="1" applyNumberFormat="1" applyFont="1" applyFill="1" applyBorder="1" applyAlignment="1" applyProtection="1">
      <alignment wrapText="1"/>
      <protection hidden="1"/>
    </xf>
    <xf numFmtId="0" fontId="3" fillId="0" borderId="36" xfId="1" applyNumberFormat="1" applyFont="1" applyFill="1" applyBorder="1" applyAlignment="1" applyProtection="1">
      <alignment wrapText="1"/>
      <protection hidden="1"/>
    </xf>
    <xf numFmtId="0" fontId="3" fillId="0" borderId="37" xfId="1" applyNumberFormat="1" applyFont="1" applyFill="1" applyBorder="1" applyAlignment="1" applyProtection="1">
      <alignment wrapText="1"/>
      <protection hidden="1"/>
    </xf>
    <xf numFmtId="0" fontId="3" fillId="0" borderId="22" xfId="1" applyNumberFormat="1" applyFont="1" applyFill="1" applyBorder="1" applyAlignment="1" applyProtection="1">
      <alignment wrapText="1"/>
      <protection hidden="1"/>
    </xf>
    <xf numFmtId="0" fontId="3" fillId="0" borderId="21" xfId="1" applyNumberFormat="1" applyFont="1" applyFill="1" applyBorder="1" applyAlignment="1" applyProtection="1">
      <alignment wrapText="1"/>
      <protection hidden="1"/>
    </xf>
    <xf numFmtId="166" fontId="3" fillId="0" borderId="4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7" fontId="2" fillId="0" borderId="2" xfId="2" applyNumberFormat="1" applyFont="1" applyFill="1" applyBorder="1" applyAlignment="1" applyProtection="1">
      <alignment horizontal="left"/>
      <protection hidden="1"/>
    </xf>
    <xf numFmtId="166" fontId="2" fillId="0" borderId="2" xfId="2" applyNumberFormat="1" applyFont="1" applyFill="1" applyBorder="1" applyAlignment="1" applyProtection="1">
      <protection hidden="1"/>
    </xf>
    <xf numFmtId="165" fontId="2" fillId="0" borderId="4" xfId="2" applyNumberFormat="1" applyFont="1" applyFill="1" applyBorder="1" applyAlignment="1" applyProtection="1">
      <protection hidden="1"/>
    </xf>
    <xf numFmtId="167" fontId="5" fillId="0" borderId="2" xfId="2" applyNumberFormat="1" applyFont="1" applyFill="1" applyBorder="1" applyAlignment="1" applyProtection="1">
      <protection hidden="1"/>
    </xf>
    <xf numFmtId="167" fontId="3" fillId="0" borderId="2" xfId="2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66" fontId="5" fillId="0" borderId="2" xfId="2" applyNumberFormat="1" applyFont="1" applyFill="1" applyBorder="1" applyAlignment="1" applyProtection="1">
      <alignment horizontal="right"/>
      <protection hidden="1"/>
    </xf>
    <xf numFmtId="165" fontId="5" fillId="0" borderId="4" xfId="2" applyNumberFormat="1" applyFont="1" applyFill="1" applyBorder="1" applyAlignment="1" applyProtection="1">
      <alignment horizontal="right"/>
      <protection hidden="1"/>
    </xf>
    <xf numFmtId="166" fontId="3" fillId="0" borderId="2" xfId="2" applyNumberFormat="1" applyFont="1" applyFill="1" applyBorder="1" applyAlignment="1" applyProtection="1">
      <alignment horizontal="right"/>
      <protection hidden="1"/>
    </xf>
    <xf numFmtId="165" fontId="3" fillId="0" borderId="4" xfId="2" applyNumberFormat="1" applyFont="1" applyFill="1" applyBorder="1" applyAlignment="1" applyProtection="1">
      <alignment horizontal="right"/>
      <protection hidden="1"/>
    </xf>
    <xf numFmtId="165" fontId="5" fillId="0" borderId="4" xfId="1" applyNumberFormat="1" applyFont="1" applyFill="1" applyBorder="1" applyAlignment="1" applyProtection="1">
      <alignment horizontal="right"/>
      <protection hidden="1"/>
    </xf>
    <xf numFmtId="165" fontId="3" fillId="0" borderId="4" xfId="1" applyNumberFormat="1" applyFont="1" applyFill="1" applyBorder="1" applyAlignment="1" applyProtection="1">
      <alignment horizontal="right"/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5" fillId="0" borderId="6" xfId="1" applyNumberFormat="1" applyFont="1" applyFill="1" applyBorder="1" applyAlignment="1" applyProtection="1">
      <alignment horizontal="left" wrapText="1"/>
      <protection hidden="1"/>
    </xf>
    <xf numFmtId="0" fontId="5" fillId="0" borderId="3" xfId="1" applyNumberFormat="1" applyFont="1" applyFill="1" applyBorder="1" applyAlignment="1" applyProtection="1">
      <alignment horizontal="left" wrapText="1"/>
      <protection hidden="1"/>
    </xf>
    <xf numFmtId="0" fontId="3" fillId="0" borderId="6" xfId="1" applyNumberFormat="1" applyFont="1" applyFill="1" applyBorder="1" applyAlignment="1" applyProtection="1">
      <alignment horizontal="left" wrapText="1"/>
      <protection hidden="1"/>
    </xf>
    <xf numFmtId="0" fontId="3" fillId="0" borderId="3" xfId="1" applyNumberFormat="1" applyFont="1" applyFill="1" applyBorder="1" applyAlignment="1" applyProtection="1">
      <alignment horizontal="left" wrapText="1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5" fillId="0" borderId="7" xfId="1" applyNumberFormat="1" applyFont="1" applyFill="1" applyBorder="1" applyAlignment="1" applyProtection="1">
      <alignment wrapText="1"/>
      <protection hidden="1"/>
    </xf>
    <xf numFmtId="0" fontId="5" fillId="0" borderId="6" xfId="1" applyNumberFormat="1" applyFont="1" applyFill="1" applyBorder="1" applyAlignment="1" applyProtection="1">
      <alignment wrapText="1"/>
      <protection hidden="1"/>
    </xf>
    <xf numFmtId="0" fontId="3" fillId="0" borderId="3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5" fillId="0" borderId="7" xfId="1" applyNumberFormat="1" applyFont="1" applyFill="1" applyBorder="1" applyAlignment="1" applyProtection="1">
      <alignment horizontal="left" wrapText="1"/>
      <protection hidden="1"/>
    </xf>
    <xf numFmtId="0" fontId="5" fillId="0" borderId="4" xfId="1" applyNumberFormat="1" applyFont="1" applyFill="1" applyBorder="1" applyAlignment="1" applyProtection="1">
      <alignment horizontal="left" wrapText="1"/>
      <protection hidden="1"/>
    </xf>
    <xf numFmtId="0" fontId="2" fillId="0" borderId="8" xfId="1" applyNumberFormat="1" applyFont="1" applyFill="1" applyBorder="1" applyAlignment="1" applyProtection="1">
      <alignment horizontal="left" vertical="center"/>
      <protection hidden="1"/>
    </xf>
    <xf numFmtId="0" fontId="2" fillId="0" borderId="33" xfId="1" applyNumberFormat="1" applyFont="1" applyFill="1" applyBorder="1" applyAlignment="1" applyProtection="1">
      <alignment horizontal="left" vertical="center"/>
      <protection hidden="1"/>
    </xf>
    <xf numFmtId="0" fontId="2" fillId="0" borderId="34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NumberFormat="1" applyFont="1" applyFill="1" applyBorder="1" applyAlignment="1" applyProtection="1">
      <alignment horizontal="left" wrapText="1"/>
      <protection hidden="1"/>
    </xf>
    <xf numFmtId="0" fontId="2" fillId="0" borderId="3" xfId="1" applyNumberFormat="1" applyFont="1" applyFill="1" applyBorder="1" applyAlignment="1" applyProtection="1">
      <alignment horizontal="left" wrapText="1"/>
      <protection hidden="1"/>
    </xf>
    <xf numFmtId="0" fontId="2" fillId="0" borderId="5" xfId="1" applyNumberFormat="1" applyFont="1" applyFill="1" applyBorder="1" applyAlignment="1" applyProtection="1">
      <alignment horizontal="left" wrapText="1"/>
      <protection hidden="1"/>
    </xf>
    <xf numFmtId="0" fontId="5" fillId="0" borderId="3" xfId="1" applyNumberFormat="1" applyFont="1" applyFill="1" applyBorder="1" applyAlignment="1" applyProtection="1">
      <alignment wrapText="1"/>
      <protection hidden="1"/>
    </xf>
    <xf numFmtId="0" fontId="5" fillId="0" borderId="5" xfId="1" applyNumberFormat="1" applyFont="1" applyFill="1" applyBorder="1" applyAlignment="1" applyProtection="1">
      <alignment wrapText="1"/>
      <protection hidden="1"/>
    </xf>
    <xf numFmtId="0" fontId="2" fillId="0" borderId="25" xfId="1" applyFont="1" applyBorder="1" applyAlignment="1" applyProtection="1">
      <alignment horizontal="center"/>
      <protection hidden="1"/>
    </xf>
    <xf numFmtId="0" fontId="2" fillId="0" borderId="26" xfId="1" applyFont="1" applyBorder="1" applyAlignment="1" applyProtection="1">
      <alignment horizontal="center"/>
      <protection hidden="1"/>
    </xf>
    <xf numFmtId="0" fontId="6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31" xfId="1" applyNumberFormat="1" applyFont="1" applyFill="1" applyBorder="1" applyAlignment="1" applyProtection="1">
      <alignment wrapText="1"/>
      <protection hidden="1"/>
    </xf>
    <xf numFmtId="0" fontId="2" fillId="0" borderId="24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2" xfId="1" applyNumberFormat="1" applyFont="1" applyFill="1" applyBorder="1" applyAlignment="1" applyProtection="1">
      <alignment wrapText="1"/>
      <protection hidden="1"/>
    </xf>
    <xf numFmtId="0" fontId="2" fillId="0" borderId="23" xfId="1" applyNumberFormat="1" applyFont="1" applyFill="1" applyBorder="1" applyAlignment="1" applyProtection="1">
      <alignment wrapText="1"/>
      <protection hidden="1"/>
    </xf>
    <xf numFmtId="0" fontId="2" fillId="0" borderId="22" xfId="1" applyNumberFormat="1" applyFont="1" applyFill="1" applyBorder="1" applyAlignment="1" applyProtection="1">
      <alignment wrapText="1"/>
      <protection hidden="1"/>
    </xf>
    <xf numFmtId="0" fontId="2" fillId="0" borderId="0" xfId="2" applyNumberFormat="1" applyFont="1" applyFill="1" applyAlignment="1" applyProtection="1">
      <alignment horizontal="center" vertical="distributed"/>
      <protection hidden="1"/>
    </xf>
    <xf numFmtId="0" fontId="6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4" xfId="1" applyNumberFormat="1" applyFont="1" applyFill="1" applyBorder="1" applyAlignment="1" applyProtection="1">
      <alignment horizontal="center" vertical="center"/>
      <protection hidden="1"/>
    </xf>
    <xf numFmtId="0" fontId="6" fillId="0" borderId="9" xfId="1" applyNumberFormat="1" applyFont="1" applyFill="1" applyBorder="1" applyAlignment="1" applyProtection="1">
      <alignment horizontal="center" vertic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/>
      <protection hidden="1"/>
    </xf>
    <xf numFmtId="0" fontId="6" fillId="0" borderId="12" xfId="1" applyNumberFormat="1" applyFont="1" applyFill="1" applyBorder="1" applyAlignment="1" applyProtection="1">
      <alignment horizontal="center" vertical="center"/>
      <protection hidden="1"/>
    </xf>
    <xf numFmtId="0" fontId="2" fillId="0" borderId="6" xfId="2" applyNumberFormat="1" applyFont="1" applyFill="1" applyBorder="1" applyAlignment="1" applyProtection="1">
      <alignment horizontal="left" wrapText="1"/>
      <protection hidden="1"/>
    </xf>
    <xf numFmtId="0" fontId="2" fillId="0" borderId="3" xfId="2" applyNumberFormat="1" applyFont="1" applyFill="1" applyBorder="1" applyAlignment="1" applyProtection="1">
      <alignment horizontal="left" wrapText="1"/>
      <protection hidden="1"/>
    </xf>
    <xf numFmtId="0" fontId="5" fillId="0" borderId="6" xfId="2" applyNumberFormat="1" applyFont="1" applyFill="1" applyBorder="1" applyAlignment="1" applyProtection="1">
      <alignment horizontal="left" wrapText="1"/>
      <protection hidden="1"/>
    </xf>
    <xf numFmtId="0" fontId="5" fillId="0" borderId="3" xfId="2" applyNumberFormat="1" applyFont="1" applyFill="1" applyBorder="1" applyAlignment="1" applyProtection="1">
      <alignment horizontal="left" wrapText="1"/>
      <protection hidden="1"/>
    </xf>
    <xf numFmtId="0" fontId="5" fillId="0" borderId="5" xfId="1" applyNumberFormat="1" applyFont="1" applyFill="1" applyBorder="1" applyAlignment="1" applyProtection="1">
      <alignment horizontal="left" wrapText="1"/>
      <protection hidden="1"/>
    </xf>
    <xf numFmtId="0" fontId="3" fillId="0" borderId="5" xfId="1" applyNumberFormat="1" applyFont="1" applyFill="1" applyBorder="1" applyAlignment="1" applyProtection="1">
      <alignment horizontal="left" wrapText="1"/>
      <protection hidden="1"/>
    </xf>
    <xf numFmtId="0" fontId="3" fillId="0" borderId="6" xfId="2" applyNumberFormat="1" applyFont="1" applyFill="1" applyBorder="1" applyAlignment="1" applyProtection="1">
      <alignment horizontal="left" wrapText="1"/>
      <protection hidden="1"/>
    </xf>
    <xf numFmtId="0" fontId="3" fillId="0" borderId="3" xfId="2" applyNumberFormat="1" applyFont="1" applyFill="1" applyBorder="1" applyAlignment="1" applyProtection="1">
      <alignment horizontal="left" wrapText="1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6"/>
  <sheetViews>
    <sheetView showGridLines="0" tabSelected="1" topLeftCell="A87" zoomScaleNormal="100" workbookViewId="0">
      <selection activeCell="L95" sqref="L95"/>
    </sheetView>
  </sheetViews>
  <sheetFormatPr defaultRowHeight="15"/>
  <cols>
    <col min="1" max="1" width="1.85546875" style="1" customWidth="1"/>
    <col min="2" max="2" width="0.7109375" style="3" customWidth="1"/>
    <col min="3" max="3" width="1.42578125" style="3" customWidth="1"/>
    <col min="4" max="6" width="9.140625" style="3"/>
    <col min="7" max="7" width="5.28515625" style="3" customWidth="1"/>
    <col min="8" max="11" width="9.140625" style="3" hidden="1" customWidth="1"/>
    <col min="12" max="12" width="12.85546875" style="3" customWidth="1"/>
    <col min="13" max="13" width="6.42578125" style="3" customWidth="1"/>
    <col min="14" max="14" width="6.7109375" style="3" customWidth="1"/>
    <col min="15" max="15" width="7.28515625" style="3" customWidth="1"/>
    <col min="16" max="18" width="14.28515625" style="3" customWidth="1"/>
    <col min="19" max="19" width="14.28515625" customWidth="1"/>
  </cols>
  <sheetData>
    <row r="1" spans="1:21">
      <c r="Q1" s="11" t="s">
        <v>44</v>
      </c>
      <c r="R1" s="12"/>
    </row>
    <row r="2" spans="1:21" s="1" customForma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" t="s">
        <v>38</v>
      </c>
      <c r="R2" s="12"/>
    </row>
    <row r="3" spans="1:21" s="1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1" t="s">
        <v>39</v>
      </c>
      <c r="R3" s="12"/>
    </row>
    <row r="4" spans="1:21" s="1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3" t="s">
        <v>77</v>
      </c>
      <c r="R4" s="12"/>
    </row>
    <row r="5" spans="1:21" s="1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3"/>
      <c r="R5" s="12"/>
    </row>
    <row r="6" spans="1:21" s="1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1" s="1" customFormat="1" ht="51" customHeight="1">
      <c r="A7" s="114" t="s">
        <v>56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4"/>
      <c r="T7" s="14"/>
      <c r="U7" s="14"/>
    </row>
    <row r="8" spans="1:21" ht="15.75" thickBot="1">
      <c r="R8" s="46" t="s">
        <v>41</v>
      </c>
    </row>
    <row r="9" spans="1:21" ht="15.75" customHeight="1" thickBot="1">
      <c r="B9" s="119" t="s">
        <v>0</v>
      </c>
      <c r="C9" s="120"/>
      <c r="D9" s="120"/>
      <c r="E9" s="120"/>
      <c r="F9" s="120"/>
      <c r="G9" s="120"/>
      <c r="H9" s="120"/>
      <c r="I9" s="120"/>
      <c r="J9" s="120"/>
      <c r="K9" s="121"/>
      <c r="L9" s="107" t="s">
        <v>1</v>
      </c>
      <c r="M9" s="107" t="s">
        <v>2</v>
      </c>
      <c r="N9" s="107" t="s">
        <v>3</v>
      </c>
      <c r="O9" s="107" t="s">
        <v>4</v>
      </c>
      <c r="P9" s="117">
        <v>2024</v>
      </c>
      <c r="Q9" s="118">
        <v>2025</v>
      </c>
      <c r="R9" s="115">
        <v>2026</v>
      </c>
      <c r="T9" s="45"/>
    </row>
    <row r="10" spans="1:21" ht="8.25" customHeight="1" thickBot="1">
      <c r="B10" s="122"/>
      <c r="C10" s="123"/>
      <c r="D10" s="123"/>
      <c r="E10" s="123"/>
      <c r="F10" s="123"/>
      <c r="G10" s="123"/>
      <c r="H10" s="123"/>
      <c r="I10" s="123"/>
      <c r="J10" s="123"/>
      <c r="K10" s="124"/>
      <c r="L10" s="107"/>
      <c r="M10" s="107"/>
      <c r="N10" s="107"/>
      <c r="O10" s="107"/>
      <c r="P10" s="117"/>
      <c r="Q10" s="118"/>
      <c r="R10" s="116"/>
      <c r="S10" s="45"/>
      <c r="T10" s="45"/>
    </row>
    <row r="11" spans="1:21" s="1" customFormat="1" ht="19.5" customHeight="1">
      <c r="A11" s="22"/>
      <c r="B11" s="97" t="s">
        <v>62</v>
      </c>
      <c r="C11" s="98"/>
      <c r="D11" s="98"/>
      <c r="E11" s="98"/>
      <c r="F11" s="98"/>
      <c r="G11" s="99"/>
      <c r="H11" s="56"/>
      <c r="I11" s="56"/>
      <c r="J11" s="56"/>
      <c r="K11" s="56"/>
      <c r="L11" s="54">
        <v>0</v>
      </c>
      <c r="M11" s="57">
        <v>0</v>
      </c>
      <c r="N11" s="57">
        <v>0</v>
      </c>
      <c r="O11" s="48">
        <v>0</v>
      </c>
      <c r="P11" s="59">
        <v>0</v>
      </c>
      <c r="Q11" s="59">
        <v>407875</v>
      </c>
      <c r="R11" s="60">
        <v>830500</v>
      </c>
      <c r="S11" s="45"/>
      <c r="T11" s="45"/>
    </row>
    <row r="12" spans="1:21" s="26" customFormat="1" ht="96.75" customHeight="1">
      <c r="B12" s="108" t="s">
        <v>46</v>
      </c>
      <c r="C12" s="108"/>
      <c r="D12" s="108"/>
      <c r="E12" s="108"/>
      <c r="F12" s="108"/>
      <c r="G12" s="108"/>
      <c r="H12" s="108"/>
      <c r="I12" s="108"/>
      <c r="J12" s="108"/>
      <c r="K12" s="109"/>
      <c r="L12" s="54" t="s">
        <v>5</v>
      </c>
      <c r="M12" s="32">
        <v>0</v>
      </c>
      <c r="N12" s="32">
        <v>0</v>
      </c>
      <c r="O12" s="48">
        <v>0</v>
      </c>
      <c r="P12" s="33">
        <f>P14+P23+P28+P50++P33+P86</f>
        <v>17825700</v>
      </c>
      <c r="Q12" s="33">
        <f>Q14+Q23+Q28+Q50++Q33</f>
        <v>16332425</v>
      </c>
      <c r="R12" s="55">
        <f>R14+R23+R28+R50++R33</f>
        <v>16245200</v>
      </c>
      <c r="S12" s="44"/>
    </row>
    <row r="13" spans="1:21" s="26" customFormat="1" ht="40.5" customHeight="1">
      <c r="B13" s="100" t="s">
        <v>42</v>
      </c>
      <c r="C13" s="101"/>
      <c r="D13" s="101"/>
      <c r="E13" s="101"/>
      <c r="F13" s="101"/>
      <c r="G13" s="102"/>
      <c r="H13" s="24"/>
      <c r="I13" s="24"/>
      <c r="J13" s="24"/>
      <c r="K13" s="25"/>
      <c r="L13" s="31">
        <v>6740000000</v>
      </c>
      <c r="M13" s="32">
        <v>0</v>
      </c>
      <c r="N13" s="32">
        <v>0</v>
      </c>
      <c r="O13" s="48">
        <v>0</v>
      </c>
      <c r="P13" s="33">
        <f>P12-P87</f>
        <v>16819065</v>
      </c>
      <c r="Q13" s="33">
        <f t="shared" ref="Q13:R13" si="0">Q12</f>
        <v>16332425</v>
      </c>
      <c r="R13" s="30">
        <f t="shared" si="0"/>
        <v>16245200</v>
      </c>
    </row>
    <row r="14" spans="1:21" s="26" customFormat="1" ht="33.75" customHeight="1">
      <c r="B14" s="27"/>
      <c r="C14" s="110" t="s">
        <v>47</v>
      </c>
      <c r="D14" s="110"/>
      <c r="E14" s="110"/>
      <c r="F14" s="110"/>
      <c r="G14" s="110"/>
      <c r="H14" s="110"/>
      <c r="I14" s="110"/>
      <c r="J14" s="110"/>
      <c r="K14" s="111"/>
      <c r="L14" s="34">
        <v>6740100000</v>
      </c>
      <c r="M14" s="28">
        <v>0</v>
      </c>
      <c r="N14" s="28">
        <v>0</v>
      </c>
      <c r="O14" s="47">
        <v>0</v>
      </c>
      <c r="P14" s="29">
        <f>P19+P15</f>
        <v>425400</v>
      </c>
      <c r="Q14" s="29">
        <f>Q19+Q15</f>
        <v>425400</v>
      </c>
      <c r="R14" s="30">
        <f>R19+R15</f>
        <v>425400</v>
      </c>
    </row>
    <row r="15" spans="1:21" ht="33" customHeight="1">
      <c r="B15" s="91" t="s">
        <v>28</v>
      </c>
      <c r="C15" s="91"/>
      <c r="D15" s="91"/>
      <c r="E15" s="91"/>
      <c r="F15" s="91"/>
      <c r="G15" s="91"/>
      <c r="H15" s="91"/>
      <c r="I15" s="91"/>
      <c r="J15" s="91"/>
      <c r="K15" s="92"/>
      <c r="L15" s="16">
        <v>6740120040</v>
      </c>
      <c r="M15" s="4">
        <v>0</v>
      </c>
      <c r="N15" s="4">
        <v>0</v>
      </c>
      <c r="O15" s="5" t="s">
        <v>7</v>
      </c>
      <c r="P15" s="6">
        <f t="shared" ref="P15:R17" si="1">P16</f>
        <v>15000</v>
      </c>
      <c r="Q15" s="6">
        <f t="shared" si="1"/>
        <v>15000</v>
      </c>
      <c r="R15" s="19">
        <f t="shared" si="1"/>
        <v>15000</v>
      </c>
    </row>
    <row r="16" spans="1:21" ht="38.25" customHeight="1">
      <c r="B16" s="89" t="s">
        <v>26</v>
      </c>
      <c r="C16" s="89"/>
      <c r="D16" s="89"/>
      <c r="E16" s="89"/>
      <c r="F16" s="89"/>
      <c r="G16" s="89"/>
      <c r="H16" s="89"/>
      <c r="I16" s="89"/>
      <c r="J16" s="89"/>
      <c r="K16" s="90"/>
      <c r="L16" s="15">
        <v>6740120040</v>
      </c>
      <c r="M16" s="7">
        <v>3</v>
      </c>
      <c r="N16" s="7">
        <v>0</v>
      </c>
      <c r="O16" s="8" t="s">
        <v>7</v>
      </c>
      <c r="P16" s="9">
        <f t="shared" si="1"/>
        <v>15000</v>
      </c>
      <c r="Q16" s="9">
        <f t="shared" si="1"/>
        <v>15000</v>
      </c>
      <c r="R16" s="20">
        <f t="shared" si="1"/>
        <v>15000</v>
      </c>
    </row>
    <row r="17" spans="2:18" ht="36" customHeight="1">
      <c r="B17" s="89" t="s">
        <v>29</v>
      </c>
      <c r="C17" s="89"/>
      <c r="D17" s="89"/>
      <c r="E17" s="89"/>
      <c r="F17" s="89"/>
      <c r="G17" s="89"/>
      <c r="H17" s="89"/>
      <c r="I17" s="89"/>
      <c r="J17" s="89"/>
      <c r="K17" s="90"/>
      <c r="L17" s="15">
        <v>6740120040</v>
      </c>
      <c r="M17" s="7">
        <v>3</v>
      </c>
      <c r="N17" s="7">
        <v>14</v>
      </c>
      <c r="O17" s="8" t="s">
        <v>7</v>
      </c>
      <c r="P17" s="9">
        <f t="shared" si="1"/>
        <v>15000</v>
      </c>
      <c r="Q17" s="9">
        <f t="shared" si="1"/>
        <v>15000</v>
      </c>
      <c r="R17" s="20">
        <f t="shared" si="1"/>
        <v>15000</v>
      </c>
    </row>
    <row r="18" spans="2:18" ht="36.75" customHeight="1">
      <c r="B18" s="89" t="s">
        <v>13</v>
      </c>
      <c r="C18" s="89"/>
      <c r="D18" s="89"/>
      <c r="E18" s="89"/>
      <c r="F18" s="89"/>
      <c r="G18" s="89"/>
      <c r="H18" s="89"/>
      <c r="I18" s="89"/>
      <c r="J18" s="89"/>
      <c r="K18" s="90"/>
      <c r="L18" s="15">
        <v>6740120040</v>
      </c>
      <c r="M18" s="7">
        <v>3</v>
      </c>
      <c r="N18" s="7">
        <v>14</v>
      </c>
      <c r="O18" s="8" t="s">
        <v>14</v>
      </c>
      <c r="P18" s="9">
        <v>15000</v>
      </c>
      <c r="Q18" s="9">
        <v>15000</v>
      </c>
      <c r="R18" s="20">
        <v>15000</v>
      </c>
    </row>
    <row r="19" spans="2:18" ht="58.5" customHeight="1">
      <c r="B19" s="91" t="s">
        <v>48</v>
      </c>
      <c r="C19" s="91"/>
      <c r="D19" s="91"/>
      <c r="E19" s="91"/>
      <c r="F19" s="91"/>
      <c r="G19" s="91"/>
      <c r="H19" s="91"/>
      <c r="I19" s="91"/>
      <c r="J19" s="91"/>
      <c r="K19" s="92"/>
      <c r="L19" s="16">
        <v>6740195020</v>
      </c>
      <c r="M19" s="4">
        <v>0</v>
      </c>
      <c r="N19" s="4">
        <v>0</v>
      </c>
      <c r="O19" s="5" t="s">
        <v>7</v>
      </c>
      <c r="P19" s="6">
        <f>P22</f>
        <v>410400</v>
      </c>
      <c r="Q19" s="6">
        <f>Q22</f>
        <v>410400</v>
      </c>
      <c r="R19" s="19">
        <f>R22</f>
        <v>410400</v>
      </c>
    </row>
    <row r="20" spans="2:18" ht="35.25" customHeight="1">
      <c r="B20" s="89" t="s">
        <v>26</v>
      </c>
      <c r="C20" s="89"/>
      <c r="D20" s="89"/>
      <c r="E20" s="89"/>
      <c r="F20" s="89"/>
      <c r="G20" s="89"/>
      <c r="H20" s="89"/>
      <c r="I20" s="89"/>
      <c r="J20" s="89"/>
      <c r="K20" s="90"/>
      <c r="L20" s="15">
        <v>6740195020</v>
      </c>
      <c r="M20" s="7">
        <v>3</v>
      </c>
      <c r="N20" s="7">
        <v>0</v>
      </c>
      <c r="O20" s="8" t="s">
        <v>7</v>
      </c>
      <c r="P20" s="9">
        <f>P22</f>
        <v>410400</v>
      </c>
      <c r="Q20" s="9">
        <f>Q22</f>
        <v>410400</v>
      </c>
      <c r="R20" s="20">
        <f>R22</f>
        <v>410400</v>
      </c>
    </row>
    <row r="21" spans="2:18" ht="46.5" customHeight="1">
      <c r="B21" s="89" t="s">
        <v>27</v>
      </c>
      <c r="C21" s="89"/>
      <c r="D21" s="89"/>
      <c r="E21" s="89"/>
      <c r="F21" s="89"/>
      <c r="G21" s="89"/>
      <c r="H21" s="89"/>
      <c r="I21" s="89"/>
      <c r="J21" s="89"/>
      <c r="K21" s="90"/>
      <c r="L21" s="15">
        <v>6740195020</v>
      </c>
      <c r="M21" s="7">
        <v>3</v>
      </c>
      <c r="N21" s="7">
        <v>10</v>
      </c>
      <c r="O21" s="8" t="s">
        <v>7</v>
      </c>
      <c r="P21" s="9">
        <f>P22</f>
        <v>410400</v>
      </c>
      <c r="Q21" s="9">
        <f>Q22</f>
        <v>410400</v>
      </c>
      <c r="R21" s="20">
        <f>R22</f>
        <v>410400</v>
      </c>
    </row>
    <row r="22" spans="2:18" ht="37.5" customHeight="1">
      <c r="B22" s="89" t="s">
        <v>13</v>
      </c>
      <c r="C22" s="89"/>
      <c r="D22" s="89"/>
      <c r="E22" s="89"/>
      <c r="F22" s="89"/>
      <c r="G22" s="89"/>
      <c r="H22" s="89"/>
      <c r="I22" s="89"/>
      <c r="J22" s="89"/>
      <c r="K22" s="90"/>
      <c r="L22" s="15">
        <v>6740195020</v>
      </c>
      <c r="M22" s="7">
        <v>3</v>
      </c>
      <c r="N22" s="7">
        <v>10</v>
      </c>
      <c r="O22" s="8" t="s">
        <v>14</v>
      </c>
      <c r="P22" s="9">
        <v>410400</v>
      </c>
      <c r="Q22" s="9">
        <v>410400</v>
      </c>
      <c r="R22" s="20">
        <v>410400</v>
      </c>
    </row>
    <row r="23" spans="2:18" ht="48" customHeight="1">
      <c r="B23" s="10"/>
      <c r="C23" s="110" t="s">
        <v>49</v>
      </c>
      <c r="D23" s="110"/>
      <c r="E23" s="110"/>
      <c r="F23" s="110"/>
      <c r="G23" s="110"/>
      <c r="H23" s="110"/>
      <c r="I23" s="110"/>
      <c r="J23" s="110"/>
      <c r="K23" s="111"/>
      <c r="L23" s="34">
        <v>6740200000</v>
      </c>
      <c r="M23" s="28">
        <v>0</v>
      </c>
      <c r="N23" s="28">
        <v>0</v>
      </c>
      <c r="O23" s="47">
        <v>0</v>
      </c>
      <c r="P23" s="29">
        <f>P24</f>
        <v>1542000</v>
      </c>
      <c r="Q23" s="29">
        <f>Q24</f>
        <v>1575000</v>
      </c>
      <c r="R23" s="30">
        <f>R24</f>
        <v>1636000</v>
      </c>
    </row>
    <row r="24" spans="2:18" ht="51.75" customHeight="1">
      <c r="B24" s="91" t="s">
        <v>30</v>
      </c>
      <c r="C24" s="91"/>
      <c r="D24" s="91"/>
      <c r="E24" s="91"/>
      <c r="F24" s="91"/>
      <c r="G24" s="91"/>
      <c r="H24" s="91"/>
      <c r="I24" s="91"/>
      <c r="J24" s="91"/>
      <c r="K24" s="92"/>
      <c r="L24" s="16">
        <v>6740295280</v>
      </c>
      <c r="M24" s="4">
        <v>0</v>
      </c>
      <c r="N24" s="4">
        <v>0</v>
      </c>
      <c r="O24" s="5" t="s">
        <v>7</v>
      </c>
      <c r="P24" s="6">
        <f>P27</f>
        <v>1542000</v>
      </c>
      <c r="Q24" s="6">
        <f>Q27</f>
        <v>1575000</v>
      </c>
      <c r="R24" s="19">
        <f>R27</f>
        <v>1636000</v>
      </c>
    </row>
    <row r="25" spans="2:18">
      <c r="B25" s="89" t="s">
        <v>31</v>
      </c>
      <c r="C25" s="89"/>
      <c r="D25" s="89"/>
      <c r="E25" s="89"/>
      <c r="F25" s="89"/>
      <c r="G25" s="89"/>
      <c r="H25" s="89"/>
      <c r="I25" s="89"/>
      <c r="J25" s="89"/>
      <c r="K25" s="90"/>
      <c r="L25" s="15">
        <v>6740295280</v>
      </c>
      <c r="M25" s="7">
        <v>4</v>
      </c>
      <c r="N25" s="7">
        <v>0</v>
      </c>
      <c r="O25" s="8" t="s">
        <v>7</v>
      </c>
      <c r="P25" s="9">
        <f>P27</f>
        <v>1542000</v>
      </c>
      <c r="Q25" s="9">
        <f>Q27</f>
        <v>1575000</v>
      </c>
      <c r="R25" s="20">
        <f>R27</f>
        <v>1636000</v>
      </c>
    </row>
    <row r="26" spans="2:18">
      <c r="B26" s="89" t="s">
        <v>32</v>
      </c>
      <c r="C26" s="89"/>
      <c r="D26" s="89"/>
      <c r="E26" s="89"/>
      <c r="F26" s="89"/>
      <c r="G26" s="89"/>
      <c r="H26" s="89"/>
      <c r="I26" s="89"/>
      <c r="J26" s="89"/>
      <c r="K26" s="90"/>
      <c r="L26" s="15">
        <v>6740295280</v>
      </c>
      <c r="M26" s="7">
        <v>4</v>
      </c>
      <c r="N26" s="7">
        <v>9</v>
      </c>
      <c r="O26" s="8" t="s">
        <v>7</v>
      </c>
      <c r="P26" s="9">
        <f>P27</f>
        <v>1542000</v>
      </c>
      <c r="Q26" s="9">
        <f>Q27</f>
        <v>1575000</v>
      </c>
      <c r="R26" s="20">
        <f>R27</f>
        <v>1636000</v>
      </c>
    </row>
    <row r="27" spans="2:18" ht="36" customHeight="1">
      <c r="B27" s="89" t="s">
        <v>13</v>
      </c>
      <c r="C27" s="89"/>
      <c r="D27" s="89"/>
      <c r="E27" s="89"/>
      <c r="F27" s="89"/>
      <c r="G27" s="89"/>
      <c r="H27" s="89"/>
      <c r="I27" s="89"/>
      <c r="J27" s="89"/>
      <c r="K27" s="90"/>
      <c r="L27" s="15">
        <v>6740295280</v>
      </c>
      <c r="M27" s="7">
        <v>4</v>
      </c>
      <c r="N27" s="7">
        <v>9</v>
      </c>
      <c r="O27" s="8" t="s">
        <v>14</v>
      </c>
      <c r="P27" s="9">
        <v>1542000</v>
      </c>
      <c r="Q27" s="9">
        <v>1575000</v>
      </c>
      <c r="R27" s="20">
        <v>1636000</v>
      </c>
    </row>
    <row r="28" spans="2:18" ht="55.5" customHeight="1">
      <c r="B28" s="39"/>
      <c r="C28" s="112" t="s">
        <v>76</v>
      </c>
      <c r="D28" s="112"/>
      <c r="E28" s="112"/>
      <c r="F28" s="112"/>
      <c r="G28" s="112"/>
      <c r="H28" s="112"/>
      <c r="I28" s="112"/>
      <c r="J28" s="112"/>
      <c r="K28" s="113"/>
      <c r="L28" s="34">
        <v>6740300000</v>
      </c>
      <c r="M28" s="28">
        <v>0</v>
      </c>
      <c r="N28" s="28">
        <v>0</v>
      </c>
      <c r="O28" s="47">
        <v>0</v>
      </c>
      <c r="P28" s="29">
        <f>P32</f>
        <v>4629023.3099999996</v>
      </c>
      <c r="Q28" s="29">
        <f>Q32</f>
        <v>3986965.61</v>
      </c>
      <c r="R28" s="30">
        <f>R32</f>
        <v>3758340.61</v>
      </c>
    </row>
    <row r="29" spans="2:18" ht="53.25" customHeight="1">
      <c r="B29" s="91" t="s">
        <v>50</v>
      </c>
      <c r="C29" s="91"/>
      <c r="D29" s="91"/>
      <c r="E29" s="91"/>
      <c r="F29" s="91"/>
      <c r="G29" s="91"/>
      <c r="H29" s="91"/>
      <c r="I29" s="91"/>
      <c r="J29" s="91"/>
      <c r="K29" s="92"/>
      <c r="L29" s="16">
        <v>6740395310</v>
      </c>
      <c r="M29" s="4">
        <v>0</v>
      </c>
      <c r="N29" s="4">
        <v>0</v>
      </c>
      <c r="O29" s="17" t="s">
        <v>7</v>
      </c>
      <c r="P29" s="6">
        <f>P32</f>
        <v>4629023.3099999996</v>
      </c>
      <c r="Q29" s="9">
        <f>Q32</f>
        <v>3986965.61</v>
      </c>
      <c r="R29" s="20">
        <f>R32</f>
        <v>3758340.61</v>
      </c>
    </row>
    <row r="30" spans="2:18">
      <c r="B30" s="89" t="s">
        <v>33</v>
      </c>
      <c r="C30" s="89"/>
      <c r="D30" s="89"/>
      <c r="E30" s="89"/>
      <c r="F30" s="89"/>
      <c r="G30" s="89"/>
      <c r="H30" s="89"/>
      <c r="I30" s="89"/>
      <c r="J30" s="89"/>
      <c r="K30" s="90"/>
      <c r="L30" s="15">
        <v>6740395310</v>
      </c>
      <c r="M30" s="7">
        <v>5</v>
      </c>
      <c r="N30" s="7">
        <v>0</v>
      </c>
      <c r="O30" s="18" t="s">
        <v>7</v>
      </c>
      <c r="P30" s="9">
        <f>P32</f>
        <v>4629023.3099999996</v>
      </c>
      <c r="Q30" s="9">
        <f>Q32</f>
        <v>3986965.61</v>
      </c>
      <c r="R30" s="20">
        <f>R32</f>
        <v>3758340.61</v>
      </c>
    </row>
    <row r="31" spans="2:18">
      <c r="B31" s="89" t="s">
        <v>34</v>
      </c>
      <c r="C31" s="89"/>
      <c r="D31" s="89"/>
      <c r="E31" s="89"/>
      <c r="F31" s="89"/>
      <c r="G31" s="89"/>
      <c r="H31" s="89"/>
      <c r="I31" s="89"/>
      <c r="J31" s="89"/>
      <c r="K31" s="90"/>
      <c r="L31" s="15">
        <v>6740395310</v>
      </c>
      <c r="M31" s="7">
        <v>5</v>
      </c>
      <c r="N31" s="7">
        <v>3</v>
      </c>
      <c r="O31" s="18" t="s">
        <v>7</v>
      </c>
      <c r="P31" s="9">
        <f>P32</f>
        <v>4629023.3099999996</v>
      </c>
      <c r="Q31" s="9">
        <f>Q32</f>
        <v>3986965.61</v>
      </c>
      <c r="R31" s="20">
        <f>R32</f>
        <v>3758340.61</v>
      </c>
    </row>
    <row r="32" spans="2:18" ht="34.5" customHeight="1">
      <c r="B32" s="89" t="s">
        <v>13</v>
      </c>
      <c r="C32" s="89"/>
      <c r="D32" s="89"/>
      <c r="E32" s="89"/>
      <c r="F32" s="89"/>
      <c r="G32" s="89"/>
      <c r="H32" s="89"/>
      <c r="I32" s="89"/>
      <c r="J32" s="89"/>
      <c r="K32" s="90"/>
      <c r="L32" s="15">
        <v>6740395310</v>
      </c>
      <c r="M32" s="7">
        <v>5</v>
      </c>
      <c r="N32" s="7">
        <v>3</v>
      </c>
      <c r="O32" s="18" t="s">
        <v>14</v>
      </c>
      <c r="P32" s="9">
        <v>4629023.3099999996</v>
      </c>
      <c r="Q32" s="9">
        <v>3986965.61</v>
      </c>
      <c r="R32" s="20">
        <v>3758340.61</v>
      </c>
    </row>
    <row r="33" spans="1:18" ht="43.5" customHeight="1">
      <c r="B33" s="39"/>
      <c r="C33" s="112" t="s">
        <v>80</v>
      </c>
      <c r="D33" s="112"/>
      <c r="E33" s="112"/>
      <c r="F33" s="112"/>
      <c r="G33" s="112"/>
      <c r="H33" s="112"/>
      <c r="I33" s="112"/>
      <c r="J33" s="112"/>
      <c r="K33" s="113"/>
      <c r="L33" s="34">
        <v>6740400000</v>
      </c>
      <c r="M33" s="28">
        <v>0</v>
      </c>
      <c r="N33" s="28">
        <v>0</v>
      </c>
      <c r="O33" s="47">
        <v>0</v>
      </c>
      <c r="P33" s="29">
        <f>P42+P46+P34+P41</f>
        <v>3927325.3</v>
      </c>
      <c r="Q33" s="29">
        <f>Q42+Q34</f>
        <v>3988300</v>
      </c>
      <c r="R33" s="30">
        <f>R42+R34</f>
        <v>3998300</v>
      </c>
    </row>
    <row r="34" spans="1:18" ht="57" customHeight="1">
      <c r="B34" s="92" t="s">
        <v>51</v>
      </c>
      <c r="C34" s="103"/>
      <c r="D34" s="103"/>
      <c r="E34" s="103"/>
      <c r="F34" s="103"/>
      <c r="G34" s="103"/>
      <c r="H34" s="103"/>
      <c r="I34" s="103"/>
      <c r="J34" s="103"/>
      <c r="K34" s="104"/>
      <c r="L34" s="16">
        <v>6740495220</v>
      </c>
      <c r="M34" s="4">
        <v>0</v>
      </c>
      <c r="N34" s="4">
        <v>0</v>
      </c>
      <c r="O34" s="5" t="s">
        <v>7</v>
      </c>
      <c r="P34" s="6">
        <f>P37</f>
        <v>874025.3</v>
      </c>
      <c r="Q34" s="6">
        <f>Q37</f>
        <v>985000</v>
      </c>
      <c r="R34" s="19">
        <f>R37</f>
        <v>995000</v>
      </c>
    </row>
    <row r="35" spans="1:18" ht="15" customHeight="1">
      <c r="B35" s="90" t="s">
        <v>35</v>
      </c>
      <c r="C35" s="93"/>
      <c r="D35" s="93"/>
      <c r="E35" s="93"/>
      <c r="F35" s="93"/>
      <c r="G35" s="93"/>
      <c r="H35" s="93"/>
      <c r="I35" s="93"/>
      <c r="J35" s="93"/>
      <c r="K35" s="94"/>
      <c r="L35" s="15">
        <v>6740495220</v>
      </c>
      <c r="M35" s="7">
        <v>8</v>
      </c>
      <c r="N35" s="7">
        <v>0</v>
      </c>
      <c r="O35" s="8" t="s">
        <v>7</v>
      </c>
      <c r="P35" s="9">
        <f>P37</f>
        <v>874025.3</v>
      </c>
      <c r="Q35" s="9">
        <f>Q37</f>
        <v>985000</v>
      </c>
      <c r="R35" s="20">
        <f>R37</f>
        <v>995000</v>
      </c>
    </row>
    <row r="36" spans="1:18" ht="15" customHeight="1">
      <c r="B36" s="90" t="s">
        <v>36</v>
      </c>
      <c r="C36" s="93"/>
      <c r="D36" s="93"/>
      <c r="E36" s="93"/>
      <c r="F36" s="93"/>
      <c r="G36" s="93"/>
      <c r="H36" s="93"/>
      <c r="I36" s="93"/>
      <c r="J36" s="93"/>
      <c r="K36" s="94"/>
      <c r="L36" s="15">
        <v>6740495220</v>
      </c>
      <c r="M36" s="7">
        <v>8</v>
      </c>
      <c r="N36" s="7">
        <v>1</v>
      </c>
      <c r="O36" s="8" t="s">
        <v>7</v>
      </c>
      <c r="P36" s="9">
        <f>P37</f>
        <v>874025.3</v>
      </c>
      <c r="Q36" s="9">
        <f>Q37</f>
        <v>985000</v>
      </c>
      <c r="R36" s="20">
        <f>R37</f>
        <v>995000</v>
      </c>
    </row>
    <row r="37" spans="1:18" ht="33.75" customHeight="1">
      <c r="B37" s="90" t="s">
        <v>13</v>
      </c>
      <c r="C37" s="93"/>
      <c r="D37" s="93"/>
      <c r="E37" s="93"/>
      <c r="F37" s="93"/>
      <c r="G37" s="93"/>
      <c r="H37" s="93"/>
      <c r="I37" s="93"/>
      <c r="J37" s="93"/>
      <c r="K37" s="94"/>
      <c r="L37" s="15">
        <v>6740495220</v>
      </c>
      <c r="M37" s="7">
        <v>8</v>
      </c>
      <c r="N37" s="7">
        <v>1</v>
      </c>
      <c r="O37" s="8" t="s">
        <v>14</v>
      </c>
      <c r="P37" s="9">
        <v>874025.3</v>
      </c>
      <c r="Q37" s="9">
        <v>985000</v>
      </c>
      <c r="R37" s="20">
        <v>995000</v>
      </c>
    </row>
    <row r="38" spans="1:18" s="1" customFormat="1" ht="33.75" customHeight="1">
      <c r="B38" s="85" t="s">
        <v>68</v>
      </c>
      <c r="C38" s="86"/>
      <c r="D38" s="86"/>
      <c r="E38" s="86"/>
      <c r="F38" s="86"/>
      <c r="G38" s="86"/>
      <c r="H38" s="58"/>
      <c r="I38" s="58"/>
      <c r="J38" s="58"/>
      <c r="K38" s="58"/>
      <c r="L38" s="16">
        <v>6740495240</v>
      </c>
      <c r="M38" s="4">
        <v>11</v>
      </c>
      <c r="N38" s="4">
        <v>1</v>
      </c>
      <c r="O38" s="5">
        <v>0</v>
      </c>
      <c r="P38" s="6">
        <f>P39</f>
        <v>50000</v>
      </c>
      <c r="Q38" s="6">
        <f t="shared" ref="Q38:R40" si="2">Q39</f>
        <v>0</v>
      </c>
      <c r="R38" s="19">
        <f t="shared" si="2"/>
        <v>0</v>
      </c>
    </row>
    <row r="39" spans="1:18" s="1" customFormat="1" ht="33.75" customHeight="1">
      <c r="B39" s="87" t="s">
        <v>69</v>
      </c>
      <c r="C39" s="88"/>
      <c r="D39" s="88"/>
      <c r="E39" s="88"/>
      <c r="F39" s="88"/>
      <c r="G39" s="88"/>
      <c r="H39" s="58"/>
      <c r="I39" s="58"/>
      <c r="J39" s="58"/>
      <c r="K39" s="58"/>
      <c r="L39" s="16">
        <v>6740495240</v>
      </c>
      <c r="M39" s="4">
        <v>11</v>
      </c>
      <c r="N39" s="4">
        <v>1</v>
      </c>
      <c r="O39" s="8">
        <v>0</v>
      </c>
      <c r="P39" s="9">
        <f>P40</f>
        <v>50000</v>
      </c>
      <c r="Q39" s="9">
        <f t="shared" si="2"/>
        <v>0</v>
      </c>
      <c r="R39" s="20">
        <f t="shared" si="2"/>
        <v>0</v>
      </c>
    </row>
    <row r="40" spans="1:18" s="1" customFormat="1" ht="33.75" customHeight="1">
      <c r="B40" s="87" t="s">
        <v>70</v>
      </c>
      <c r="C40" s="88"/>
      <c r="D40" s="88"/>
      <c r="E40" s="88"/>
      <c r="F40" s="88"/>
      <c r="G40" s="88"/>
      <c r="H40" s="58"/>
      <c r="I40" s="58"/>
      <c r="J40" s="58"/>
      <c r="K40" s="58"/>
      <c r="L40" s="16">
        <v>6740495240</v>
      </c>
      <c r="M40" s="4">
        <v>11</v>
      </c>
      <c r="N40" s="4">
        <v>1</v>
      </c>
      <c r="O40" s="8">
        <v>0</v>
      </c>
      <c r="P40" s="9">
        <f>P41</f>
        <v>50000</v>
      </c>
      <c r="Q40" s="9">
        <f t="shared" si="2"/>
        <v>0</v>
      </c>
      <c r="R40" s="20">
        <f t="shared" si="2"/>
        <v>0</v>
      </c>
    </row>
    <row r="41" spans="1:18" s="1" customFormat="1" ht="33.75" customHeight="1">
      <c r="B41" s="87" t="s">
        <v>13</v>
      </c>
      <c r="C41" s="88"/>
      <c r="D41" s="88"/>
      <c r="E41" s="88"/>
      <c r="F41" s="88"/>
      <c r="G41" s="88"/>
      <c r="H41" s="58"/>
      <c r="I41" s="58"/>
      <c r="J41" s="58"/>
      <c r="K41" s="58"/>
      <c r="L41" s="16">
        <v>6740495240</v>
      </c>
      <c r="M41" s="4">
        <v>11</v>
      </c>
      <c r="N41" s="4">
        <v>1</v>
      </c>
      <c r="O41" s="8">
        <v>240</v>
      </c>
      <c r="P41" s="9">
        <v>50000</v>
      </c>
      <c r="Q41" s="9">
        <v>0</v>
      </c>
      <c r="R41" s="20">
        <v>0</v>
      </c>
    </row>
    <row r="42" spans="1:18" s="1" customFormat="1" ht="110.25" customHeight="1">
      <c r="B42" s="91" t="s">
        <v>67</v>
      </c>
      <c r="C42" s="91"/>
      <c r="D42" s="91"/>
      <c r="E42" s="91"/>
      <c r="F42" s="91"/>
      <c r="G42" s="91"/>
      <c r="H42" s="91"/>
      <c r="I42" s="91"/>
      <c r="J42" s="91"/>
      <c r="K42" s="92"/>
      <c r="L42" s="16" t="s">
        <v>58</v>
      </c>
      <c r="M42" s="4">
        <v>0</v>
      </c>
      <c r="N42" s="4">
        <v>0</v>
      </c>
      <c r="O42" s="5" t="s">
        <v>7</v>
      </c>
      <c r="P42" s="6">
        <f>P45</f>
        <v>2450200</v>
      </c>
      <c r="Q42" s="6">
        <f>Q45</f>
        <v>3003300</v>
      </c>
      <c r="R42" s="19">
        <f>R45</f>
        <v>3003300</v>
      </c>
    </row>
    <row r="43" spans="1:18" s="1" customFormat="1" ht="18" customHeight="1">
      <c r="B43" s="89" t="s">
        <v>35</v>
      </c>
      <c r="C43" s="89"/>
      <c r="D43" s="89"/>
      <c r="E43" s="89"/>
      <c r="F43" s="89"/>
      <c r="G43" s="89"/>
      <c r="H43" s="89"/>
      <c r="I43" s="89"/>
      <c r="J43" s="89"/>
      <c r="K43" s="90"/>
      <c r="L43" s="15" t="s">
        <v>58</v>
      </c>
      <c r="M43" s="7">
        <v>8</v>
      </c>
      <c r="N43" s="7">
        <v>0</v>
      </c>
      <c r="O43" s="8" t="s">
        <v>7</v>
      </c>
      <c r="P43" s="9">
        <f>P45</f>
        <v>2450200</v>
      </c>
      <c r="Q43" s="9">
        <f>Q45</f>
        <v>3003300</v>
      </c>
      <c r="R43" s="20">
        <f>R45</f>
        <v>3003300</v>
      </c>
    </row>
    <row r="44" spans="1:18" s="1" customFormat="1" ht="15" customHeight="1">
      <c r="B44" s="89" t="s">
        <v>36</v>
      </c>
      <c r="C44" s="89"/>
      <c r="D44" s="89"/>
      <c r="E44" s="89"/>
      <c r="F44" s="89"/>
      <c r="G44" s="89"/>
      <c r="H44" s="89"/>
      <c r="I44" s="89"/>
      <c r="J44" s="89"/>
      <c r="K44" s="90"/>
      <c r="L44" s="15" t="s">
        <v>58</v>
      </c>
      <c r="M44" s="7">
        <v>8</v>
      </c>
      <c r="N44" s="7">
        <v>1</v>
      </c>
      <c r="O44" s="8" t="s">
        <v>7</v>
      </c>
      <c r="P44" s="9">
        <f>P45</f>
        <v>2450200</v>
      </c>
      <c r="Q44" s="9">
        <f>Q45</f>
        <v>3003300</v>
      </c>
      <c r="R44" s="20">
        <f>R45</f>
        <v>3003300</v>
      </c>
    </row>
    <row r="45" spans="1:18" s="1" customFormat="1" ht="16.5" customHeight="1">
      <c r="B45" s="89" t="s">
        <v>15</v>
      </c>
      <c r="C45" s="89"/>
      <c r="D45" s="89"/>
      <c r="E45" s="89"/>
      <c r="F45" s="89"/>
      <c r="G45" s="89"/>
      <c r="H45" s="89"/>
      <c r="I45" s="89"/>
      <c r="J45" s="89"/>
      <c r="K45" s="90"/>
      <c r="L45" s="15" t="s">
        <v>58</v>
      </c>
      <c r="M45" s="7">
        <v>8</v>
      </c>
      <c r="N45" s="7">
        <v>1</v>
      </c>
      <c r="O45" s="8" t="s">
        <v>16</v>
      </c>
      <c r="P45" s="9">
        <v>2450200</v>
      </c>
      <c r="Q45" s="9">
        <v>3003300</v>
      </c>
      <c r="R45" s="20">
        <v>3003300</v>
      </c>
    </row>
    <row r="46" spans="1:18" s="1" customFormat="1" ht="70.5" customHeight="1">
      <c r="A46" s="22"/>
      <c r="B46" s="95" t="s">
        <v>66</v>
      </c>
      <c r="C46" s="96"/>
      <c r="D46" s="96"/>
      <c r="E46" s="96"/>
      <c r="F46" s="96"/>
      <c r="G46" s="96"/>
      <c r="H46" s="38"/>
      <c r="I46" s="36"/>
      <c r="J46" s="36"/>
      <c r="K46" s="37"/>
      <c r="L46" s="21" t="s">
        <v>59</v>
      </c>
      <c r="M46" s="4">
        <v>0</v>
      </c>
      <c r="N46" s="4">
        <v>0</v>
      </c>
      <c r="O46" s="17">
        <v>0</v>
      </c>
      <c r="P46" s="6">
        <f>P49</f>
        <v>553100</v>
      </c>
      <c r="Q46" s="6">
        <v>0</v>
      </c>
      <c r="R46" s="19">
        <v>0</v>
      </c>
    </row>
    <row r="47" spans="1:18" s="1" customFormat="1">
      <c r="B47" s="89" t="s">
        <v>35</v>
      </c>
      <c r="C47" s="89"/>
      <c r="D47" s="89"/>
      <c r="E47" s="89"/>
      <c r="F47" s="89"/>
      <c r="G47" s="89"/>
      <c r="H47" s="89"/>
      <c r="I47" s="89"/>
      <c r="J47" s="89"/>
      <c r="K47" s="90"/>
      <c r="L47" s="35" t="s">
        <v>59</v>
      </c>
      <c r="M47" s="7">
        <v>8</v>
      </c>
      <c r="N47" s="7">
        <v>0</v>
      </c>
      <c r="O47" s="8" t="s">
        <v>7</v>
      </c>
      <c r="P47" s="9">
        <f>P49</f>
        <v>553100</v>
      </c>
      <c r="Q47" s="9">
        <v>0</v>
      </c>
      <c r="R47" s="20">
        <v>0</v>
      </c>
    </row>
    <row r="48" spans="1:18" s="1" customFormat="1">
      <c r="B48" s="89" t="s">
        <v>36</v>
      </c>
      <c r="C48" s="89"/>
      <c r="D48" s="89"/>
      <c r="E48" s="89"/>
      <c r="F48" s="89"/>
      <c r="G48" s="89"/>
      <c r="H48" s="89"/>
      <c r="I48" s="89"/>
      <c r="J48" s="89"/>
      <c r="K48" s="90"/>
      <c r="L48" s="35" t="s">
        <v>59</v>
      </c>
      <c r="M48" s="7">
        <v>8</v>
      </c>
      <c r="N48" s="7">
        <v>1</v>
      </c>
      <c r="O48" s="8" t="s">
        <v>7</v>
      </c>
      <c r="P48" s="9">
        <f>P49</f>
        <v>553100</v>
      </c>
      <c r="Q48" s="9">
        <v>0</v>
      </c>
      <c r="R48" s="20">
        <v>0</v>
      </c>
    </row>
    <row r="49" spans="2:18" s="1" customFormat="1">
      <c r="B49" s="89" t="s">
        <v>15</v>
      </c>
      <c r="C49" s="89"/>
      <c r="D49" s="89"/>
      <c r="E49" s="89"/>
      <c r="F49" s="89"/>
      <c r="G49" s="89"/>
      <c r="H49" s="89"/>
      <c r="I49" s="89"/>
      <c r="J49" s="89"/>
      <c r="K49" s="90"/>
      <c r="L49" s="35" t="s">
        <v>59</v>
      </c>
      <c r="M49" s="7">
        <v>8</v>
      </c>
      <c r="N49" s="7">
        <v>1</v>
      </c>
      <c r="O49" s="8" t="s">
        <v>16</v>
      </c>
      <c r="P49" s="9">
        <v>553100</v>
      </c>
      <c r="Q49" s="9">
        <v>0</v>
      </c>
      <c r="R49" s="20">
        <v>0</v>
      </c>
    </row>
    <row r="50" spans="2:18" s="26" customFormat="1" ht="38.25" customHeight="1">
      <c r="B50" s="2"/>
      <c r="C50" s="110" t="s">
        <v>45</v>
      </c>
      <c r="D50" s="110"/>
      <c r="E50" s="110"/>
      <c r="F50" s="110"/>
      <c r="G50" s="110"/>
      <c r="H50" s="110"/>
      <c r="I50" s="110"/>
      <c r="J50" s="110"/>
      <c r="K50" s="111"/>
      <c r="L50" s="34">
        <v>6740500000</v>
      </c>
      <c r="M50" s="28">
        <v>0</v>
      </c>
      <c r="N50" s="28">
        <v>0</v>
      </c>
      <c r="O50" s="47">
        <v>0</v>
      </c>
      <c r="P50" s="29">
        <f>P54+P57+P78+P70+P61+P65+P77+P85</f>
        <v>6295316.3899999997</v>
      </c>
      <c r="Q50" s="29">
        <f>Q54+Q57+Q78+Q70+Q61+Q65+Q77+Q85</f>
        <v>6356759.3899999997</v>
      </c>
      <c r="R50" s="30">
        <f>R54+R57+R78+R70+R61+R65+R77+R85</f>
        <v>6427159.3899999997</v>
      </c>
    </row>
    <row r="51" spans="2:18" ht="18" customHeight="1">
      <c r="B51" s="91" t="s">
        <v>6</v>
      </c>
      <c r="C51" s="91"/>
      <c r="D51" s="91"/>
      <c r="E51" s="91"/>
      <c r="F51" s="91"/>
      <c r="G51" s="91"/>
      <c r="H51" s="91"/>
      <c r="I51" s="91"/>
      <c r="J51" s="91"/>
      <c r="K51" s="92"/>
      <c r="L51" s="16">
        <v>6740510010</v>
      </c>
      <c r="M51" s="4">
        <v>0</v>
      </c>
      <c r="N51" s="4">
        <v>0</v>
      </c>
      <c r="O51" s="5" t="s">
        <v>7</v>
      </c>
      <c r="P51" s="6">
        <f>P54</f>
        <v>1296761.8600000001</v>
      </c>
      <c r="Q51" s="6">
        <f>Q54</f>
        <v>1296761.8600000001</v>
      </c>
      <c r="R51" s="19">
        <f>R54</f>
        <v>1296761.8600000001</v>
      </c>
    </row>
    <row r="52" spans="2:18" ht="15" customHeight="1">
      <c r="B52" s="89" t="s">
        <v>8</v>
      </c>
      <c r="C52" s="89"/>
      <c r="D52" s="89"/>
      <c r="E52" s="89"/>
      <c r="F52" s="89"/>
      <c r="G52" s="89"/>
      <c r="H52" s="89"/>
      <c r="I52" s="89"/>
      <c r="J52" s="89"/>
      <c r="K52" s="90"/>
      <c r="L52" s="15">
        <v>6740510010</v>
      </c>
      <c r="M52" s="7">
        <v>1</v>
      </c>
      <c r="N52" s="7">
        <v>0</v>
      </c>
      <c r="O52" s="8" t="s">
        <v>7</v>
      </c>
      <c r="P52" s="9">
        <f>P54</f>
        <v>1296761.8600000001</v>
      </c>
      <c r="Q52" s="9">
        <f>Q54</f>
        <v>1296761.8600000001</v>
      </c>
      <c r="R52" s="20">
        <f>R54</f>
        <v>1296761.8600000001</v>
      </c>
    </row>
    <row r="53" spans="2:18" ht="36" customHeight="1">
      <c r="B53" s="89" t="s">
        <v>9</v>
      </c>
      <c r="C53" s="89"/>
      <c r="D53" s="89"/>
      <c r="E53" s="89"/>
      <c r="F53" s="89"/>
      <c r="G53" s="89"/>
      <c r="H53" s="89"/>
      <c r="I53" s="89"/>
      <c r="J53" s="89"/>
      <c r="K53" s="90"/>
      <c r="L53" s="15">
        <v>6740510010</v>
      </c>
      <c r="M53" s="7">
        <v>1</v>
      </c>
      <c r="N53" s="7">
        <v>2</v>
      </c>
      <c r="O53" s="8" t="s">
        <v>7</v>
      </c>
      <c r="P53" s="9">
        <f>P54</f>
        <v>1296761.8600000001</v>
      </c>
      <c r="Q53" s="9">
        <f>Q54</f>
        <v>1296761.8600000001</v>
      </c>
      <c r="R53" s="20">
        <f>R54</f>
        <v>1296761.8600000001</v>
      </c>
    </row>
    <row r="54" spans="2:18" ht="26.25" customHeight="1">
      <c r="B54" s="89" t="s">
        <v>10</v>
      </c>
      <c r="C54" s="89"/>
      <c r="D54" s="89"/>
      <c r="E54" s="89"/>
      <c r="F54" s="89"/>
      <c r="G54" s="89"/>
      <c r="H54" s="89"/>
      <c r="I54" s="89"/>
      <c r="J54" s="89"/>
      <c r="K54" s="90"/>
      <c r="L54" s="15">
        <v>6740510010</v>
      </c>
      <c r="M54" s="7">
        <v>1</v>
      </c>
      <c r="N54" s="7">
        <v>2</v>
      </c>
      <c r="O54" s="8" t="s">
        <v>11</v>
      </c>
      <c r="P54" s="9">
        <v>1296761.8600000001</v>
      </c>
      <c r="Q54" s="9">
        <v>1296761.8600000001</v>
      </c>
      <c r="R54" s="20">
        <v>1296761.8600000001</v>
      </c>
    </row>
    <row r="55" spans="2:18" ht="27.75" customHeight="1">
      <c r="B55" s="91" t="s">
        <v>55</v>
      </c>
      <c r="C55" s="91"/>
      <c r="D55" s="91"/>
      <c r="E55" s="91"/>
      <c r="F55" s="91"/>
      <c r="G55" s="91"/>
      <c r="H55" s="91"/>
      <c r="I55" s="91"/>
      <c r="J55" s="91"/>
      <c r="K55" s="92"/>
      <c r="L55" s="16">
        <v>6740510020</v>
      </c>
      <c r="M55" s="4">
        <v>0</v>
      </c>
      <c r="N55" s="4">
        <v>0</v>
      </c>
      <c r="O55" s="5" t="s">
        <v>7</v>
      </c>
      <c r="P55" s="6">
        <f>P57</f>
        <v>4210104.5299999993</v>
      </c>
      <c r="Q55" s="6">
        <f>Q57</f>
        <v>4230571.5299999993</v>
      </c>
      <c r="R55" s="19">
        <f>R57</f>
        <v>4260571.5299999993</v>
      </c>
    </row>
    <row r="56" spans="2:18">
      <c r="B56" s="89" t="s">
        <v>8</v>
      </c>
      <c r="C56" s="89"/>
      <c r="D56" s="89"/>
      <c r="E56" s="89"/>
      <c r="F56" s="89"/>
      <c r="G56" s="89"/>
      <c r="H56" s="89"/>
      <c r="I56" s="89"/>
      <c r="J56" s="89"/>
      <c r="K56" s="90"/>
      <c r="L56" s="15">
        <v>6740510020</v>
      </c>
      <c r="M56" s="7">
        <v>1</v>
      </c>
      <c r="N56" s="7">
        <v>0</v>
      </c>
      <c r="O56" s="18">
        <v>0</v>
      </c>
      <c r="P56" s="9">
        <f>P57</f>
        <v>4210104.5299999993</v>
      </c>
      <c r="Q56" s="9">
        <f>Q57</f>
        <v>4230571.5299999993</v>
      </c>
      <c r="R56" s="20">
        <f>R57</f>
        <v>4260571.5299999993</v>
      </c>
    </row>
    <row r="57" spans="2:18" ht="60.75" customHeight="1">
      <c r="B57" s="89" t="s">
        <v>12</v>
      </c>
      <c r="C57" s="89"/>
      <c r="D57" s="89"/>
      <c r="E57" s="89"/>
      <c r="F57" s="89"/>
      <c r="G57" s="89"/>
      <c r="H57" s="89"/>
      <c r="I57" s="89"/>
      <c r="J57" s="89"/>
      <c r="K57" s="90"/>
      <c r="L57" s="15">
        <v>6740510020</v>
      </c>
      <c r="M57" s="7">
        <v>1</v>
      </c>
      <c r="N57" s="7">
        <v>4</v>
      </c>
      <c r="O57" s="8" t="s">
        <v>7</v>
      </c>
      <c r="P57" s="9">
        <f>P58+P59+P60</f>
        <v>4210104.5299999993</v>
      </c>
      <c r="Q57" s="9">
        <f t="shared" ref="Q57:R57" si="3">Q58+Q59+Q60</f>
        <v>4230571.5299999993</v>
      </c>
      <c r="R57" s="20">
        <f t="shared" si="3"/>
        <v>4260571.5299999993</v>
      </c>
    </row>
    <row r="58" spans="2:18" ht="26.25" customHeight="1">
      <c r="B58" s="89" t="s">
        <v>10</v>
      </c>
      <c r="C58" s="89"/>
      <c r="D58" s="89"/>
      <c r="E58" s="89"/>
      <c r="F58" s="89"/>
      <c r="G58" s="89"/>
      <c r="H58" s="89"/>
      <c r="I58" s="89"/>
      <c r="J58" s="89"/>
      <c r="K58" s="90"/>
      <c r="L58" s="15">
        <v>6740510020</v>
      </c>
      <c r="M58" s="7">
        <v>1</v>
      </c>
      <c r="N58" s="7">
        <v>4</v>
      </c>
      <c r="O58" s="8" t="s">
        <v>11</v>
      </c>
      <c r="P58" s="9">
        <v>3290571.53</v>
      </c>
      <c r="Q58" s="9">
        <v>3290571.53</v>
      </c>
      <c r="R58" s="20">
        <v>3290571.53</v>
      </c>
    </row>
    <row r="59" spans="2:18" ht="37.5" customHeight="1">
      <c r="B59" s="89" t="s">
        <v>13</v>
      </c>
      <c r="C59" s="89"/>
      <c r="D59" s="89"/>
      <c r="E59" s="89"/>
      <c r="F59" s="89"/>
      <c r="G59" s="89"/>
      <c r="H59" s="89"/>
      <c r="I59" s="89"/>
      <c r="J59" s="89"/>
      <c r="K59" s="90"/>
      <c r="L59" s="15">
        <v>6740510020</v>
      </c>
      <c r="M59" s="7">
        <v>1</v>
      </c>
      <c r="N59" s="7">
        <v>4</v>
      </c>
      <c r="O59" s="8" t="s">
        <v>14</v>
      </c>
      <c r="P59" s="9">
        <v>839533</v>
      </c>
      <c r="Q59" s="9">
        <v>860000</v>
      </c>
      <c r="R59" s="20">
        <v>890000</v>
      </c>
    </row>
    <row r="60" spans="2:18" s="1" customFormat="1" ht="27.75" customHeight="1">
      <c r="B60" s="89" t="s">
        <v>17</v>
      </c>
      <c r="C60" s="89"/>
      <c r="D60" s="89"/>
      <c r="E60" s="89"/>
      <c r="F60" s="89"/>
      <c r="G60" s="89"/>
      <c r="H60" s="89"/>
      <c r="I60" s="89"/>
      <c r="J60" s="89"/>
      <c r="K60" s="90"/>
      <c r="L60" s="15">
        <v>6740510020</v>
      </c>
      <c r="M60" s="7">
        <v>1</v>
      </c>
      <c r="N60" s="7">
        <v>4</v>
      </c>
      <c r="O60" s="8" t="s">
        <v>18</v>
      </c>
      <c r="P60" s="9">
        <v>80000</v>
      </c>
      <c r="Q60" s="9">
        <v>80000</v>
      </c>
      <c r="R60" s="20">
        <v>80000</v>
      </c>
    </row>
    <row r="61" spans="2:18" ht="37.5" customHeight="1">
      <c r="B61" s="91" t="s">
        <v>54</v>
      </c>
      <c r="C61" s="91"/>
      <c r="D61" s="91"/>
      <c r="E61" s="91"/>
      <c r="F61" s="91"/>
      <c r="G61" s="91"/>
      <c r="H61" s="91"/>
      <c r="I61" s="91"/>
      <c r="J61" s="91"/>
      <c r="K61" s="92"/>
      <c r="L61" s="16">
        <v>6740525050</v>
      </c>
      <c r="M61" s="4">
        <v>0</v>
      </c>
      <c r="N61" s="4">
        <v>0</v>
      </c>
      <c r="O61" s="5" t="s">
        <v>7</v>
      </c>
      <c r="P61" s="6">
        <f>P64</f>
        <v>192000</v>
      </c>
      <c r="Q61" s="6">
        <f t="shared" ref="Q61:R63" si="4">Q62</f>
        <v>192000</v>
      </c>
      <c r="R61" s="19">
        <f t="shared" si="4"/>
        <v>192000</v>
      </c>
    </row>
    <row r="62" spans="2:18">
      <c r="B62" s="89" t="s">
        <v>20</v>
      </c>
      <c r="C62" s="89"/>
      <c r="D62" s="89"/>
      <c r="E62" s="89"/>
      <c r="F62" s="89"/>
      <c r="G62" s="89"/>
      <c r="H62" s="89"/>
      <c r="I62" s="89"/>
      <c r="J62" s="89"/>
      <c r="K62" s="90"/>
      <c r="L62" s="15">
        <v>6740525050</v>
      </c>
      <c r="M62" s="7">
        <v>10</v>
      </c>
      <c r="N62" s="7">
        <v>0</v>
      </c>
      <c r="O62" s="8" t="s">
        <v>7</v>
      </c>
      <c r="P62" s="9">
        <f>P64</f>
        <v>192000</v>
      </c>
      <c r="Q62" s="9">
        <f t="shared" si="4"/>
        <v>192000</v>
      </c>
      <c r="R62" s="20">
        <f t="shared" si="4"/>
        <v>192000</v>
      </c>
    </row>
    <row r="63" spans="2:18">
      <c r="B63" s="89" t="s">
        <v>21</v>
      </c>
      <c r="C63" s="89"/>
      <c r="D63" s="89"/>
      <c r="E63" s="89"/>
      <c r="F63" s="89"/>
      <c r="G63" s="89"/>
      <c r="H63" s="89"/>
      <c r="I63" s="89"/>
      <c r="J63" s="89"/>
      <c r="K63" s="90"/>
      <c r="L63" s="15">
        <v>6740525050</v>
      </c>
      <c r="M63" s="7">
        <v>10</v>
      </c>
      <c r="N63" s="7">
        <v>1</v>
      </c>
      <c r="O63" s="8" t="s">
        <v>7</v>
      </c>
      <c r="P63" s="9">
        <f>P64</f>
        <v>192000</v>
      </c>
      <c r="Q63" s="9">
        <f t="shared" si="4"/>
        <v>192000</v>
      </c>
      <c r="R63" s="20">
        <f t="shared" si="4"/>
        <v>192000</v>
      </c>
    </row>
    <row r="64" spans="2:18" ht="24.75" customHeight="1">
      <c r="B64" s="89" t="s">
        <v>22</v>
      </c>
      <c r="C64" s="89"/>
      <c r="D64" s="89"/>
      <c r="E64" s="89"/>
      <c r="F64" s="89"/>
      <c r="G64" s="89"/>
      <c r="H64" s="89"/>
      <c r="I64" s="89"/>
      <c r="J64" s="89"/>
      <c r="K64" s="90"/>
      <c r="L64" s="15">
        <v>6740525050</v>
      </c>
      <c r="M64" s="7">
        <v>10</v>
      </c>
      <c r="N64" s="7">
        <v>1</v>
      </c>
      <c r="O64" s="8" t="s">
        <v>23</v>
      </c>
      <c r="P64" s="9">
        <v>192000</v>
      </c>
      <c r="Q64" s="9">
        <v>192000</v>
      </c>
      <c r="R64" s="20">
        <v>192000</v>
      </c>
    </row>
    <row r="65" spans="2:18" ht="54" customHeight="1">
      <c r="B65" s="91" t="s">
        <v>40</v>
      </c>
      <c r="C65" s="91"/>
      <c r="D65" s="91"/>
      <c r="E65" s="91"/>
      <c r="F65" s="91"/>
      <c r="G65" s="91"/>
      <c r="H65" s="91"/>
      <c r="I65" s="91"/>
      <c r="J65" s="91"/>
      <c r="K65" s="92"/>
      <c r="L65" s="16">
        <v>6740551180</v>
      </c>
      <c r="M65" s="4">
        <v>0</v>
      </c>
      <c r="N65" s="4">
        <v>0</v>
      </c>
      <c r="O65" s="5" t="s">
        <v>7</v>
      </c>
      <c r="P65" s="6">
        <f t="shared" ref="P65:R66" si="5">P66</f>
        <v>385600</v>
      </c>
      <c r="Q65" s="6">
        <f t="shared" si="5"/>
        <v>425300</v>
      </c>
      <c r="R65" s="19">
        <f t="shared" si="5"/>
        <v>465700</v>
      </c>
    </row>
    <row r="66" spans="2:18" ht="15.75" customHeight="1">
      <c r="B66" s="89" t="s">
        <v>24</v>
      </c>
      <c r="C66" s="89"/>
      <c r="D66" s="89"/>
      <c r="E66" s="89"/>
      <c r="F66" s="89"/>
      <c r="G66" s="89"/>
      <c r="H66" s="89"/>
      <c r="I66" s="89"/>
      <c r="J66" s="89"/>
      <c r="K66" s="90"/>
      <c r="L66" s="15">
        <v>6740551180</v>
      </c>
      <c r="M66" s="7">
        <v>2</v>
      </c>
      <c r="N66" s="7">
        <v>0</v>
      </c>
      <c r="O66" s="8" t="s">
        <v>7</v>
      </c>
      <c r="P66" s="9">
        <f t="shared" si="5"/>
        <v>385600</v>
      </c>
      <c r="Q66" s="9">
        <f t="shared" si="5"/>
        <v>425300</v>
      </c>
      <c r="R66" s="20">
        <f t="shared" si="5"/>
        <v>465700</v>
      </c>
    </row>
    <row r="67" spans="2:18" ht="27" customHeight="1">
      <c r="B67" s="89" t="s">
        <v>25</v>
      </c>
      <c r="C67" s="89"/>
      <c r="D67" s="89"/>
      <c r="E67" s="89"/>
      <c r="F67" s="89"/>
      <c r="G67" s="89"/>
      <c r="H67" s="89"/>
      <c r="I67" s="89"/>
      <c r="J67" s="89"/>
      <c r="K67" s="90"/>
      <c r="L67" s="15">
        <v>6740551180</v>
      </c>
      <c r="M67" s="7">
        <v>2</v>
      </c>
      <c r="N67" s="7">
        <v>3</v>
      </c>
      <c r="O67" s="8" t="s">
        <v>7</v>
      </c>
      <c r="P67" s="9">
        <v>385600</v>
      </c>
      <c r="Q67" s="9">
        <v>425300</v>
      </c>
      <c r="R67" s="20">
        <v>465700</v>
      </c>
    </row>
    <row r="68" spans="2:18" ht="24.75" customHeight="1">
      <c r="B68" s="89" t="s">
        <v>10</v>
      </c>
      <c r="C68" s="89"/>
      <c r="D68" s="89"/>
      <c r="E68" s="89"/>
      <c r="F68" s="89"/>
      <c r="G68" s="89"/>
      <c r="H68" s="89"/>
      <c r="I68" s="89"/>
      <c r="J68" s="89"/>
      <c r="K68" s="90"/>
      <c r="L68" s="15">
        <v>6740551180</v>
      </c>
      <c r="M68" s="7">
        <v>2</v>
      </c>
      <c r="N68" s="7">
        <v>3</v>
      </c>
      <c r="O68" s="8" t="s">
        <v>11</v>
      </c>
      <c r="P68" s="9">
        <v>381005.43</v>
      </c>
      <c r="Q68" s="9">
        <v>381005.43</v>
      </c>
      <c r="R68" s="20">
        <v>381005.43</v>
      </c>
    </row>
    <row r="69" spans="2:18" ht="35.25" customHeight="1">
      <c r="B69" s="89" t="s">
        <v>13</v>
      </c>
      <c r="C69" s="89"/>
      <c r="D69" s="89"/>
      <c r="E69" s="89"/>
      <c r="F69" s="89"/>
      <c r="G69" s="89"/>
      <c r="H69" s="89"/>
      <c r="I69" s="89"/>
      <c r="J69" s="89"/>
      <c r="K69" s="90"/>
      <c r="L69" s="15">
        <v>6740551180</v>
      </c>
      <c r="M69" s="7">
        <v>2</v>
      </c>
      <c r="N69" s="7">
        <v>3</v>
      </c>
      <c r="O69" s="8" t="s">
        <v>14</v>
      </c>
      <c r="P69" s="9">
        <v>4594.57</v>
      </c>
      <c r="Q69" s="9">
        <v>44294.57</v>
      </c>
      <c r="R69" s="20">
        <v>84694.57</v>
      </c>
    </row>
    <row r="70" spans="2:18" s="1" customFormat="1" ht="43.5" customHeight="1">
      <c r="B70" s="92" t="s">
        <v>37</v>
      </c>
      <c r="C70" s="103"/>
      <c r="D70" s="103"/>
      <c r="E70" s="103"/>
      <c r="F70" s="103"/>
      <c r="G70" s="103"/>
      <c r="H70" s="103"/>
      <c r="I70" s="103"/>
      <c r="J70" s="103"/>
      <c r="K70" s="104"/>
      <c r="L70" s="16">
        <v>6740595100</v>
      </c>
      <c r="M70" s="4">
        <v>0</v>
      </c>
      <c r="N70" s="4">
        <v>0</v>
      </c>
      <c r="O70" s="5" t="s">
        <v>7</v>
      </c>
      <c r="P70" s="6">
        <f>P73</f>
        <v>10724</v>
      </c>
      <c r="Q70" s="6">
        <f>Q73</f>
        <v>12000</v>
      </c>
      <c r="R70" s="19">
        <f>R73</f>
        <v>12000</v>
      </c>
    </row>
    <row r="71" spans="2:18" s="1" customFormat="1" ht="15" customHeight="1">
      <c r="B71" s="90" t="s">
        <v>8</v>
      </c>
      <c r="C71" s="93"/>
      <c r="D71" s="93"/>
      <c r="E71" s="93"/>
      <c r="F71" s="93"/>
      <c r="G71" s="93"/>
      <c r="H71" s="93"/>
      <c r="I71" s="93"/>
      <c r="J71" s="93"/>
      <c r="K71" s="94"/>
      <c r="L71" s="15">
        <v>6740595100</v>
      </c>
      <c r="M71" s="7">
        <v>1</v>
      </c>
      <c r="N71" s="7">
        <v>0</v>
      </c>
      <c r="O71" s="8" t="s">
        <v>7</v>
      </c>
      <c r="P71" s="9">
        <f>P73</f>
        <v>10724</v>
      </c>
      <c r="Q71" s="9">
        <f>Q73</f>
        <v>12000</v>
      </c>
      <c r="R71" s="20">
        <f>R73</f>
        <v>12000</v>
      </c>
    </row>
    <row r="72" spans="2:18" s="1" customFormat="1" ht="20.25" customHeight="1">
      <c r="B72" s="90" t="s">
        <v>43</v>
      </c>
      <c r="C72" s="93"/>
      <c r="D72" s="93"/>
      <c r="E72" s="93"/>
      <c r="F72" s="93"/>
      <c r="G72" s="93"/>
      <c r="H72" s="93"/>
      <c r="I72" s="93"/>
      <c r="J72" s="93"/>
      <c r="K72" s="94"/>
      <c r="L72" s="15">
        <v>6740595100</v>
      </c>
      <c r="M72" s="7">
        <v>1</v>
      </c>
      <c r="N72" s="7">
        <v>13</v>
      </c>
      <c r="O72" s="8" t="s">
        <v>7</v>
      </c>
      <c r="P72" s="9">
        <f>P73</f>
        <v>10724</v>
      </c>
      <c r="Q72" s="9">
        <f>Q73</f>
        <v>12000</v>
      </c>
      <c r="R72" s="20">
        <f>R73</f>
        <v>12000</v>
      </c>
    </row>
    <row r="73" spans="2:18" s="1" customFormat="1" ht="15" customHeight="1">
      <c r="B73" s="90" t="s">
        <v>17</v>
      </c>
      <c r="C73" s="93"/>
      <c r="D73" s="93"/>
      <c r="E73" s="93"/>
      <c r="F73" s="93"/>
      <c r="G73" s="93"/>
      <c r="H73" s="93"/>
      <c r="I73" s="93"/>
      <c r="J73" s="93"/>
      <c r="K73" s="94"/>
      <c r="L73" s="15">
        <v>6740595100</v>
      </c>
      <c r="M73" s="7">
        <v>1</v>
      </c>
      <c r="N73" s="7">
        <v>13</v>
      </c>
      <c r="O73" s="18">
        <v>850</v>
      </c>
      <c r="P73" s="9">
        <v>10724</v>
      </c>
      <c r="Q73" s="9">
        <v>12000</v>
      </c>
      <c r="R73" s="20">
        <v>12000</v>
      </c>
    </row>
    <row r="74" spans="2:18" s="1" customFormat="1" ht="111.75" customHeight="1">
      <c r="B74" s="85" t="s">
        <v>65</v>
      </c>
      <c r="C74" s="86"/>
      <c r="D74" s="86"/>
      <c r="E74" s="86"/>
      <c r="F74" s="86"/>
      <c r="G74" s="129"/>
      <c r="H74" s="53"/>
      <c r="I74" s="51"/>
      <c r="J74" s="51"/>
      <c r="K74" s="52"/>
      <c r="L74" s="35" t="s">
        <v>57</v>
      </c>
      <c r="M74" s="7">
        <v>0</v>
      </c>
      <c r="N74" s="7">
        <v>0</v>
      </c>
      <c r="O74" s="18">
        <v>0</v>
      </c>
      <c r="P74" s="9">
        <f>P77</f>
        <v>31600</v>
      </c>
      <c r="Q74" s="9">
        <f>Q77</f>
        <v>31600</v>
      </c>
      <c r="R74" s="20">
        <f>R77</f>
        <v>31600</v>
      </c>
    </row>
    <row r="75" spans="2:18" s="1" customFormat="1">
      <c r="B75" s="89" t="s">
        <v>8</v>
      </c>
      <c r="C75" s="89"/>
      <c r="D75" s="89"/>
      <c r="E75" s="89"/>
      <c r="F75" s="89"/>
      <c r="G75" s="89"/>
      <c r="H75" s="89"/>
      <c r="I75" s="89"/>
      <c r="J75" s="89"/>
      <c r="K75" s="90"/>
      <c r="L75" s="15" t="s">
        <v>57</v>
      </c>
      <c r="M75" s="7">
        <v>1</v>
      </c>
      <c r="N75" s="7">
        <v>0</v>
      </c>
      <c r="O75" s="18">
        <v>0</v>
      </c>
      <c r="P75" s="9">
        <f t="shared" ref="P75:R76" si="6">P76</f>
        <v>31600</v>
      </c>
      <c r="Q75" s="9">
        <f t="shared" si="6"/>
        <v>31600</v>
      </c>
      <c r="R75" s="20">
        <f t="shared" si="6"/>
        <v>31600</v>
      </c>
    </row>
    <row r="76" spans="2:18" s="1" customFormat="1" ht="71.25" customHeight="1">
      <c r="B76" s="89" t="s">
        <v>12</v>
      </c>
      <c r="C76" s="89"/>
      <c r="D76" s="89"/>
      <c r="E76" s="89"/>
      <c r="F76" s="89"/>
      <c r="G76" s="89"/>
      <c r="H76" s="89"/>
      <c r="I76" s="89"/>
      <c r="J76" s="89"/>
      <c r="K76" s="90"/>
      <c r="L76" s="15" t="s">
        <v>57</v>
      </c>
      <c r="M76" s="7">
        <v>1</v>
      </c>
      <c r="N76" s="7">
        <v>4</v>
      </c>
      <c r="O76" s="18">
        <v>0</v>
      </c>
      <c r="P76" s="9">
        <f t="shared" si="6"/>
        <v>31600</v>
      </c>
      <c r="Q76" s="9">
        <f t="shared" si="6"/>
        <v>31600</v>
      </c>
      <c r="R76" s="20">
        <f t="shared" si="6"/>
        <v>31600</v>
      </c>
    </row>
    <row r="77" spans="2:18" ht="17.25" customHeight="1">
      <c r="B77" s="89" t="s">
        <v>15</v>
      </c>
      <c r="C77" s="89"/>
      <c r="D77" s="89"/>
      <c r="E77" s="89"/>
      <c r="F77" s="89"/>
      <c r="G77" s="89"/>
      <c r="H77" s="89"/>
      <c r="I77" s="89"/>
      <c r="J77" s="89"/>
      <c r="K77" s="90"/>
      <c r="L77" s="15" t="s">
        <v>57</v>
      </c>
      <c r="M77" s="7">
        <v>1</v>
      </c>
      <c r="N77" s="7">
        <v>4</v>
      </c>
      <c r="O77" s="8" t="s">
        <v>16</v>
      </c>
      <c r="P77" s="9">
        <v>31600</v>
      </c>
      <c r="Q77" s="9">
        <v>31600</v>
      </c>
      <c r="R77" s="20">
        <v>31600</v>
      </c>
    </row>
    <row r="78" spans="2:18" ht="119.25" customHeight="1">
      <c r="B78" s="91" t="s">
        <v>63</v>
      </c>
      <c r="C78" s="91"/>
      <c r="D78" s="91"/>
      <c r="E78" s="91"/>
      <c r="F78" s="91"/>
      <c r="G78" s="91"/>
      <c r="H78" s="91"/>
      <c r="I78" s="91"/>
      <c r="J78" s="91"/>
      <c r="K78" s="92"/>
      <c r="L78" s="16" t="s">
        <v>60</v>
      </c>
      <c r="M78" s="4">
        <v>0</v>
      </c>
      <c r="N78" s="4">
        <v>0</v>
      </c>
      <c r="O78" s="5" t="s">
        <v>7</v>
      </c>
      <c r="P78" s="6">
        <f>P81</f>
        <v>93526</v>
      </c>
      <c r="Q78" s="6">
        <f>Q81</f>
        <v>93526</v>
      </c>
      <c r="R78" s="19">
        <f>R81</f>
        <v>93526</v>
      </c>
    </row>
    <row r="79" spans="2:18" ht="15" customHeight="1">
      <c r="B79" s="89" t="s">
        <v>8</v>
      </c>
      <c r="C79" s="89"/>
      <c r="D79" s="89"/>
      <c r="E79" s="89"/>
      <c r="F79" s="89"/>
      <c r="G79" s="89"/>
      <c r="H79" s="89"/>
      <c r="I79" s="89"/>
      <c r="J79" s="89"/>
      <c r="K79" s="90"/>
      <c r="L79" s="15" t="s">
        <v>60</v>
      </c>
      <c r="M79" s="7">
        <v>1</v>
      </c>
      <c r="N79" s="7">
        <v>0</v>
      </c>
      <c r="O79" s="8" t="s">
        <v>7</v>
      </c>
      <c r="P79" s="9">
        <f>P81</f>
        <v>93526</v>
      </c>
      <c r="Q79" s="9">
        <f>Q81</f>
        <v>93526</v>
      </c>
      <c r="R79" s="20">
        <f>R81</f>
        <v>93526</v>
      </c>
    </row>
    <row r="80" spans="2:18" ht="48.75" customHeight="1">
      <c r="B80" s="89" t="s">
        <v>19</v>
      </c>
      <c r="C80" s="89"/>
      <c r="D80" s="89"/>
      <c r="E80" s="89"/>
      <c r="F80" s="89"/>
      <c r="G80" s="89"/>
      <c r="H80" s="89"/>
      <c r="I80" s="89"/>
      <c r="J80" s="89"/>
      <c r="K80" s="90"/>
      <c r="L80" s="15" t="s">
        <v>60</v>
      </c>
      <c r="M80" s="7">
        <v>1</v>
      </c>
      <c r="N80" s="7">
        <v>6</v>
      </c>
      <c r="O80" s="8" t="s">
        <v>7</v>
      </c>
      <c r="P80" s="9">
        <f>P81</f>
        <v>93526</v>
      </c>
      <c r="Q80" s="9">
        <f>Q81</f>
        <v>93526</v>
      </c>
      <c r="R80" s="20">
        <f>R81</f>
        <v>93526</v>
      </c>
    </row>
    <row r="81" spans="2:19" ht="15" customHeight="1">
      <c r="B81" s="89" t="s">
        <v>15</v>
      </c>
      <c r="C81" s="89"/>
      <c r="D81" s="89"/>
      <c r="E81" s="89"/>
      <c r="F81" s="89"/>
      <c r="G81" s="89"/>
      <c r="H81" s="89"/>
      <c r="I81" s="89"/>
      <c r="J81" s="89"/>
      <c r="K81" s="90"/>
      <c r="L81" s="15" t="s">
        <v>60</v>
      </c>
      <c r="M81" s="7">
        <v>1</v>
      </c>
      <c r="N81" s="7">
        <v>6</v>
      </c>
      <c r="O81" s="8" t="s">
        <v>16</v>
      </c>
      <c r="P81" s="9">
        <v>93526</v>
      </c>
      <c r="Q81" s="9">
        <v>93526</v>
      </c>
      <c r="R81" s="9">
        <v>93526</v>
      </c>
      <c r="S81" s="49"/>
    </row>
    <row r="82" spans="2:19" s="1" customFormat="1" ht="104.25" customHeight="1">
      <c r="B82" s="87" t="s">
        <v>64</v>
      </c>
      <c r="C82" s="88"/>
      <c r="D82" s="88"/>
      <c r="E82" s="88"/>
      <c r="F82" s="88"/>
      <c r="G82" s="130"/>
      <c r="H82" s="53"/>
      <c r="I82" s="51"/>
      <c r="J82" s="51"/>
      <c r="K82" s="52"/>
      <c r="L82" s="15" t="s">
        <v>61</v>
      </c>
      <c r="M82" s="7">
        <v>0</v>
      </c>
      <c r="N82" s="7">
        <v>0</v>
      </c>
      <c r="O82" s="8">
        <v>0</v>
      </c>
      <c r="P82" s="9">
        <f>P85</f>
        <v>75000</v>
      </c>
      <c r="Q82" s="9">
        <f t="shared" ref="Q82:R82" si="7">Q85</f>
        <v>75000</v>
      </c>
      <c r="R82" s="20">
        <f t="shared" si="7"/>
        <v>75000</v>
      </c>
    </row>
    <row r="83" spans="2:19" s="1" customFormat="1">
      <c r="B83" s="89" t="s">
        <v>8</v>
      </c>
      <c r="C83" s="89"/>
      <c r="D83" s="89"/>
      <c r="E83" s="89"/>
      <c r="F83" s="89"/>
      <c r="G83" s="89"/>
      <c r="H83" s="89"/>
      <c r="I83" s="89"/>
      <c r="J83" s="89"/>
      <c r="K83" s="90"/>
      <c r="L83" s="15" t="s">
        <v>61</v>
      </c>
      <c r="M83" s="7">
        <v>1</v>
      </c>
      <c r="N83" s="7">
        <v>0</v>
      </c>
      <c r="O83" s="8">
        <v>0</v>
      </c>
      <c r="P83" s="9">
        <f t="shared" ref="P83:R84" si="8">P84</f>
        <v>75000</v>
      </c>
      <c r="Q83" s="9">
        <f t="shared" si="8"/>
        <v>75000</v>
      </c>
      <c r="R83" s="20">
        <f t="shared" si="8"/>
        <v>75000</v>
      </c>
    </row>
    <row r="84" spans="2:19" s="1" customFormat="1" ht="62.25" customHeight="1">
      <c r="B84" s="89" t="s">
        <v>12</v>
      </c>
      <c r="C84" s="89"/>
      <c r="D84" s="89"/>
      <c r="E84" s="89"/>
      <c r="F84" s="89"/>
      <c r="G84" s="89"/>
      <c r="H84" s="89"/>
      <c r="I84" s="89"/>
      <c r="J84" s="89"/>
      <c r="K84" s="90"/>
      <c r="L84" s="15" t="s">
        <v>61</v>
      </c>
      <c r="M84" s="7">
        <v>1</v>
      </c>
      <c r="N84" s="7">
        <v>4</v>
      </c>
      <c r="O84" s="8">
        <v>0</v>
      </c>
      <c r="P84" s="9">
        <f t="shared" si="8"/>
        <v>75000</v>
      </c>
      <c r="Q84" s="9">
        <f t="shared" si="8"/>
        <v>75000</v>
      </c>
      <c r="R84" s="20">
        <f t="shared" si="8"/>
        <v>75000</v>
      </c>
    </row>
    <row r="85" spans="2:19" s="1" customFormat="1" ht="24" customHeight="1">
      <c r="B85" s="87" t="s">
        <v>15</v>
      </c>
      <c r="C85" s="88"/>
      <c r="D85" s="88"/>
      <c r="E85" s="88"/>
      <c r="F85" s="88"/>
      <c r="G85" s="130"/>
      <c r="H85" s="62"/>
      <c r="I85" s="63"/>
      <c r="J85" s="63"/>
      <c r="K85" s="64"/>
      <c r="L85" s="35" t="s">
        <v>61</v>
      </c>
      <c r="M85" s="70">
        <v>1</v>
      </c>
      <c r="N85" s="70">
        <v>4</v>
      </c>
      <c r="O85" s="8">
        <v>540</v>
      </c>
      <c r="P85" s="71">
        <v>75000</v>
      </c>
      <c r="Q85" s="71">
        <v>75000</v>
      </c>
      <c r="R85" s="20">
        <v>75000</v>
      </c>
    </row>
    <row r="86" spans="2:19" s="1" customFormat="1" ht="30.75" customHeight="1">
      <c r="B86" s="125" t="s">
        <v>71</v>
      </c>
      <c r="C86" s="126"/>
      <c r="D86" s="126"/>
      <c r="E86" s="126"/>
      <c r="F86" s="126"/>
      <c r="G86" s="126"/>
      <c r="H86" s="65"/>
      <c r="I86" s="66"/>
      <c r="J86" s="66"/>
      <c r="K86" s="66"/>
      <c r="L86" s="72">
        <v>6750000000</v>
      </c>
      <c r="M86" s="73">
        <v>0</v>
      </c>
      <c r="N86" s="73">
        <v>0</v>
      </c>
      <c r="O86" s="74">
        <v>0</v>
      </c>
      <c r="P86" s="84">
        <f>P87</f>
        <v>1006635</v>
      </c>
      <c r="Q86" s="84">
        <v>0</v>
      </c>
      <c r="R86" s="30">
        <v>0</v>
      </c>
    </row>
    <row r="87" spans="2:19" s="1" customFormat="1" ht="84.75" customHeight="1">
      <c r="B87" s="125" t="s">
        <v>72</v>
      </c>
      <c r="C87" s="126"/>
      <c r="D87" s="126"/>
      <c r="E87" s="126"/>
      <c r="F87" s="126"/>
      <c r="G87" s="126"/>
      <c r="H87" s="67"/>
      <c r="I87" s="61"/>
      <c r="J87" s="61"/>
      <c r="K87" s="61"/>
      <c r="L87" s="72" t="s">
        <v>75</v>
      </c>
      <c r="M87" s="73">
        <v>0</v>
      </c>
      <c r="N87" s="73">
        <v>0</v>
      </c>
      <c r="O87" s="74">
        <v>0</v>
      </c>
      <c r="P87" s="84">
        <f>P91+P95</f>
        <v>1006635</v>
      </c>
      <c r="Q87" s="84">
        <v>0</v>
      </c>
      <c r="R87" s="30">
        <v>0</v>
      </c>
    </row>
    <row r="88" spans="2:19" s="1" customFormat="1" ht="56.25" customHeight="1">
      <c r="B88" s="127" t="s">
        <v>73</v>
      </c>
      <c r="C88" s="128"/>
      <c r="D88" s="128"/>
      <c r="E88" s="128"/>
      <c r="F88" s="128"/>
      <c r="G88" s="128"/>
      <c r="H88" s="67"/>
      <c r="I88" s="61"/>
      <c r="J88" s="61"/>
      <c r="K88" s="61"/>
      <c r="L88" s="75" t="s">
        <v>79</v>
      </c>
      <c r="M88" s="78">
        <v>0</v>
      </c>
      <c r="N88" s="78">
        <v>0</v>
      </c>
      <c r="O88" s="79">
        <v>0</v>
      </c>
      <c r="P88" s="71">
        <f>P89</f>
        <v>743333</v>
      </c>
      <c r="Q88" s="71">
        <v>0</v>
      </c>
      <c r="R88" s="20">
        <v>0</v>
      </c>
    </row>
    <row r="89" spans="2:19" s="1" customFormat="1">
      <c r="B89" s="131" t="s">
        <v>69</v>
      </c>
      <c r="C89" s="132"/>
      <c r="D89" s="132"/>
      <c r="E89" s="132"/>
      <c r="F89" s="132"/>
      <c r="G89" s="132"/>
      <c r="H89" s="67"/>
      <c r="I89" s="61"/>
      <c r="J89" s="61"/>
      <c r="K89" s="61"/>
      <c r="L89" s="76" t="s">
        <v>79</v>
      </c>
      <c r="M89" s="80">
        <v>11</v>
      </c>
      <c r="N89" s="80">
        <v>0</v>
      </c>
      <c r="O89" s="81">
        <v>0</v>
      </c>
      <c r="P89" s="71">
        <f>P90</f>
        <v>743333</v>
      </c>
      <c r="Q89" s="71">
        <v>0</v>
      </c>
      <c r="R89" s="20">
        <v>0</v>
      </c>
    </row>
    <row r="90" spans="2:19" s="1" customFormat="1">
      <c r="B90" s="131" t="s">
        <v>70</v>
      </c>
      <c r="C90" s="132"/>
      <c r="D90" s="132"/>
      <c r="E90" s="132"/>
      <c r="F90" s="132"/>
      <c r="G90" s="132"/>
      <c r="H90" s="67"/>
      <c r="I90" s="61"/>
      <c r="J90" s="61"/>
      <c r="K90" s="61"/>
      <c r="L90" s="76" t="s">
        <v>79</v>
      </c>
      <c r="M90" s="80">
        <v>11</v>
      </c>
      <c r="N90" s="80">
        <v>1</v>
      </c>
      <c r="O90" s="81">
        <v>0</v>
      </c>
      <c r="P90" s="71">
        <f>P91</f>
        <v>743333</v>
      </c>
      <c r="Q90" s="71">
        <v>0</v>
      </c>
      <c r="R90" s="20">
        <v>0</v>
      </c>
    </row>
    <row r="91" spans="2:19" s="1" customFormat="1" ht="36" customHeight="1">
      <c r="B91" s="131" t="s">
        <v>13</v>
      </c>
      <c r="C91" s="132"/>
      <c r="D91" s="132"/>
      <c r="E91" s="132"/>
      <c r="F91" s="132"/>
      <c r="G91" s="132"/>
      <c r="H91" s="67"/>
      <c r="I91" s="61"/>
      <c r="J91" s="61"/>
      <c r="K91" s="61"/>
      <c r="L91" s="76" t="s">
        <v>79</v>
      </c>
      <c r="M91" s="80">
        <v>11</v>
      </c>
      <c r="N91" s="80">
        <v>1</v>
      </c>
      <c r="O91" s="81">
        <v>240</v>
      </c>
      <c r="P91" s="71">
        <v>743333</v>
      </c>
      <c r="Q91" s="71">
        <v>0</v>
      </c>
      <c r="R91" s="20">
        <v>0</v>
      </c>
    </row>
    <row r="92" spans="2:19" s="1" customFormat="1" ht="50.25" customHeight="1">
      <c r="B92" s="85" t="s">
        <v>74</v>
      </c>
      <c r="C92" s="86"/>
      <c r="D92" s="86"/>
      <c r="E92" s="86"/>
      <c r="F92" s="86"/>
      <c r="G92" s="129"/>
      <c r="H92" s="67"/>
      <c r="I92" s="61"/>
      <c r="J92" s="61"/>
      <c r="K92" s="61"/>
      <c r="L92" s="75" t="s">
        <v>78</v>
      </c>
      <c r="M92" s="80">
        <v>11</v>
      </c>
      <c r="N92" s="80">
        <v>1</v>
      </c>
      <c r="O92" s="82">
        <v>0</v>
      </c>
      <c r="P92" s="77">
        <f>P95</f>
        <v>263302</v>
      </c>
      <c r="Q92" s="77">
        <v>0</v>
      </c>
      <c r="R92" s="19">
        <v>0</v>
      </c>
    </row>
    <row r="93" spans="2:19" s="1" customFormat="1">
      <c r="B93" s="131" t="s">
        <v>69</v>
      </c>
      <c r="C93" s="132"/>
      <c r="D93" s="132"/>
      <c r="E93" s="132"/>
      <c r="F93" s="132"/>
      <c r="G93" s="132"/>
      <c r="H93" s="67"/>
      <c r="I93" s="61"/>
      <c r="J93" s="61"/>
      <c r="K93" s="61"/>
      <c r="L93" s="76" t="s">
        <v>78</v>
      </c>
      <c r="M93" s="80">
        <v>11</v>
      </c>
      <c r="N93" s="80">
        <v>1</v>
      </c>
      <c r="O93" s="83">
        <v>0</v>
      </c>
      <c r="P93" s="71">
        <f>P94</f>
        <v>263302</v>
      </c>
      <c r="Q93" s="71">
        <v>0</v>
      </c>
      <c r="R93" s="20">
        <v>0</v>
      </c>
    </row>
    <row r="94" spans="2:19" s="1" customFormat="1">
      <c r="B94" s="131" t="s">
        <v>70</v>
      </c>
      <c r="C94" s="132"/>
      <c r="D94" s="132"/>
      <c r="E94" s="132"/>
      <c r="F94" s="132"/>
      <c r="G94" s="132"/>
      <c r="H94" s="67"/>
      <c r="I94" s="61"/>
      <c r="J94" s="61"/>
      <c r="K94" s="61"/>
      <c r="L94" s="76" t="s">
        <v>78</v>
      </c>
      <c r="M94" s="80">
        <v>11</v>
      </c>
      <c r="N94" s="80">
        <v>1</v>
      </c>
      <c r="O94" s="83">
        <v>0</v>
      </c>
      <c r="P94" s="71">
        <f>P95</f>
        <v>263302</v>
      </c>
      <c r="Q94" s="71">
        <v>0</v>
      </c>
      <c r="R94" s="20">
        <v>0</v>
      </c>
    </row>
    <row r="95" spans="2:19" s="1" customFormat="1" ht="39" customHeight="1">
      <c r="B95" s="131" t="s">
        <v>13</v>
      </c>
      <c r="C95" s="132"/>
      <c r="D95" s="132"/>
      <c r="E95" s="132"/>
      <c r="F95" s="132"/>
      <c r="G95" s="132"/>
      <c r="H95" s="68"/>
      <c r="I95" s="69"/>
      <c r="J95" s="69"/>
      <c r="K95" s="69"/>
      <c r="L95" s="76" t="s">
        <v>78</v>
      </c>
      <c r="M95" s="80">
        <v>11</v>
      </c>
      <c r="N95" s="80">
        <v>1</v>
      </c>
      <c r="O95" s="83">
        <v>240</v>
      </c>
      <c r="P95" s="71">
        <v>263302</v>
      </c>
      <c r="Q95" s="71">
        <v>0</v>
      </c>
      <c r="R95" s="20">
        <v>0</v>
      </c>
    </row>
    <row r="96" spans="2:19" ht="15.75" thickBot="1">
      <c r="B96" s="105" t="s">
        <v>52</v>
      </c>
      <c r="C96" s="106"/>
      <c r="D96" s="106"/>
      <c r="E96" s="106"/>
      <c r="F96" s="106"/>
      <c r="G96" s="106"/>
      <c r="H96" s="40"/>
      <c r="I96" s="40"/>
      <c r="J96" s="40"/>
      <c r="K96" s="41"/>
      <c r="L96" s="42" t="s">
        <v>53</v>
      </c>
      <c r="M96" s="43" t="s">
        <v>53</v>
      </c>
      <c r="N96" s="43" t="s">
        <v>53</v>
      </c>
      <c r="O96" s="42" t="s">
        <v>53</v>
      </c>
      <c r="P96" s="23">
        <f>P12</f>
        <v>17825700</v>
      </c>
      <c r="Q96" s="23">
        <f>Q12+Q11</f>
        <v>16740300</v>
      </c>
      <c r="R96" s="50">
        <f>R12+R11</f>
        <v>17075700</v>
      </c>
    </row>
  </sheetData>
  <mergeCells count="95">
    <mergeCell ref="B89:G89"/>
    <mergeCell ref="B90:G90"/>
    <mergeCell ref="B91:G91"/>
    <mergeCell ref="B92:G92"/>
    <mergeCell ref="B95:G95"/>
    <mergeCell ref="B93:G93"/>
    <mergeCell ref="B94:G94"/>
    <mergeCell ref="B54:K54"/>
    <mergeCell ref="B58:K58"/>
    <mergeCell ref="B81:K81"/>
    <mergeCell ref="B64:K64"/>
    <mergeCell ref="B80:K80"/>
    <mergeCell ref="B79:K79"/>
    <mergeCell ref="B75:K75"/>
    <mergeCell ref="B76:K76"/>
    <mergeCell ref="B87:G87"/>
    <mergeCell ref="B86:G86"/>
    <mergeCell ref="B88:G88"/>
    <mergeCell ref="B74:G74"/>
    <mergeCell ref="B85:G85"/>
    <mergeCell ref="B82:G82"/>
    <mergeCell ref="B83:K83"/>
    <mergeCell ref="B84:K84"/>
    <mergeCell ref="A7:R7"/>
    <mergeCell ref="R9:R10"/>
    <mergeCell ref="M9:M10"/>
    <mergeCell ref="P9:P10"/>
    <mergeCell ref="Q9:Q10"/>
    <mergeCell ref="N9:N10"/>
    <mergeCell ref="O9:O10"/>
    <mergeCell ref="B9:K10"/>
    <mergeCell ref="B15:K15"/>
    <mergeCell ref="B56:K56"/>
    <mergeCell ref="C23:K23"/>
    <mergeCell ref="B51:K51"/>
    <mergeCell ref="B49:K49"/>
    <mergeCell ref="B16:K16"/>
    <mergeCell ref="B42:K42"/>
    <mergeCell ref="B48:K48"/>
    <mergeCell ref="B21:K21"/>
    <mergeCell ref="C33:K33"/>
    <mergeCell ref="B34:K34"/>
    <mergeCell ref="B35:K35"/>
    <mergeCell ref="B17:K17"/>
    <mergeCell ref="B26:K26"/>
    <mergeCell ref="B18:K18"/>
    <mergeCell ref="B19:K19"/>
    <mergeCell ref="B22:K22"/>
    <mergeCell ref="B24:K24"/>
    <mergeCell ref="B40:G40"/>
    <mergeCell ref="B96:G96"/>
    <mergeCell ref="L9:L10"/>
    <mergeCell ref="B52:K52"/>
    <mergeCell ref="B12:K12"/>
    <mergeCell ref="C50:K50"/>
    <mergeCell ref="B25:K25"/>
    <mergeCell ref="B27:K27"/>
    <mergeCell ref="B30:K30"/>
    <mergeCell ref="C28:K28"/>
    <mergeCell ref="B29:K29"/>
    <mergeCell ref="C14:K14"/>
    <mergeCell ref="B69:K69"/>
    <mergeCell ref="B20:K20"/>
    <mergeCell ref="B11:G11"/>
    <mergeCell ref="B13:G13"/>
    <mergeCell ref="B71:K71"/>
    <mergeCell ref="B31:K31"/>
    <mergeCell ref="B43:K43"/>
    <mergeCell ref="B32:K32"/>
    <mergeCell ref="B59:K59"/>
    <mergeCell ref="B60:K60"/>
    <mergeCell ref="B62:K62"/>
    <mergeCell ref="B36:K36"/>
    <mergeCell ref="B44:K44"/>
    <mergeCell ref="B45:K45"/>
    <mergeCell ref="B37:K37"/>
    <mergeCell ref="B63:K63"/>
    <mergeCell ref="B47:K47"/>
    <mergeCell ref="B70:K70"/>
    <mergeCell ref="B38:G38"/>
    <mergeCell ref="B39:G39"/>
    <mergeCell ref="B77:K77"/>
    <mergeCell ref="B66:K66"/>
    <mergeCell ref="B78:K78"/>
    <mergeCell ref="B61:K61"/>
    <mergeCell ref="B65:K65"/>
    <mergeCell ref="B73:K73"/>
    <mergeCell ref="B72:K72"/>
    <mergeCell ref="B68:K68"/>
    <mergeCell ref="B53:K53"/>
    <mergeCell ref="B57:K57"/>
    <mergeCell ref="B41:G41"/>
    <mergeCell ref="B46:G46"/>
    <mergeCell ref="B55:K55"/>
    <mergeCell ref="B67:K67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2023-03-28T10:51:18Z</cp:lastPrinted>
  <dcterms:created xsi:type="dcterms:W3CDTF">2021-02-01T11:34:55Z</dcterms:created>
  <dcterms:modified xsi:type="dcterms:W3CDTF">2024-01-31T10:28:48Z</dcterms:modified>
</cp:coreProperties>
</file>