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985" yWindow="75" windowWidth="12120" windowHeight="9120"/>
  </bookViews>
  <sheets>
    <sheet name="приложение 8" sheetId="5" r:id="rId1"/>
  </sheets>
  <calcPr calcId="125725"/>
</workbook>
</file>

<file path=xl/calcChain.xml><?xml version="1.0" encoding="utf-8"?>
<calcChain xmlns="http://schemas.openxmlformats.org/spreadsheetml/2006/main">
  <c r="O115" i="5"/>
  <c r="O116"/>
  <c r="O102"/>
  <c r="P102"/>
  <c r="Q102"/>
  <c r="P125"/>
  <c r="P124" s="1"/>
  <c r="Q125"/>
  <c r="Q124" s="1"/>
  <c r="P128"/>
  <c r="P127" s="1"/>
  <c r="Q128"/>
  <c r="Q127" s="1"/>
  <c r="O128"/>
  <c r="O127" s="1"/>
  <c r="O125"/>
  <c r="O124" s="1"/>
  <c r="O123" l="1"/>
  <c r="O122" s="1"/>
  <c r="Q123"/>
  <c r="Q122" s="1"/>
  <c r="P123"/>
  <c r="P122" s="1"/>
  <c r="P120"/>
  <c r="P119" s="1"/>
  <c r="P118" s="1"/>
  <c r="P117" s="1"/>
  <c r="P116" s="1"/>
  <c r="P115" s="1"/>
  <c r="P114" s="1"/>
  <c r="Q120"/>
  <c r="Q119" s="1"/>
  <c r="Q118" s="1"/>
  <c r="Q117" s="1"/>
  <c r="Q116" s="1"/>
  <c r="Q115" s="1"/>
  <c r="Q114" s="1"/>
  <c r="O120"/>
  <c r="O119" s="1"/>
  <c r="O118" s="1"/>
  <c r="O117" s="1"/>
  <c r="O114" l="1"/>
  <c r="P33"/>
  <c r="Q33"/>
  <c r="O33"/>
  <c r="P35"/>
  <c r="Q35"/>
  <c r="O35"/>
  <c r="P82" l="1"/>
  <c r="P67"/>
  <c r="Q67"/>
  <c r="O24"/>
  <c r="O16"/>
  <c r="Q41" l="1"/>
  <c r="Q40" s="1"/>
  <c r="Q39" s="1"/>
  <c r="Q38" s="1"/>
  <c r="Q66"/>
  <c r="Q65" s="1"/>
  <c r="Q64" s="1"/>
  <c r="P66"/>
  <c r="P65" s="1"/>
  <c r="Q72"/>
  <c r="Q71" s="1"/>
  <c r="P72"/>
  <c r="P71" s="1"/>
  <c r="O72"/>
  <c r="O71" s="1"/>
  <c r="P63" l="1"/>
  <c r="P64"/>
  <c r="Q63"/>
  <c r="Q69"/>
  <c r="Q70"/>
  <c r="P69"/>
  <c r="P70"/>
  <c r="O69"/>
  <c r="O70"/>
  <c r="Q74"/>
  <c r="P74"/>
  <c r="Q37" l="1"/>
  <c r="P41"/>
  <c r="P40" s="1"/>
  <c r="P39" s="1"/>
  <c r="P38" s="1"/>
  <c r="P37" s="1"/>
  <c r="Q59"/>
  <c r="P59"/>
  <c r="O59"/>
  <c r="Q56"/>
  <c r="P56"/>
  <c r="O56"/>
  <c r="Q48"/>
  <c r="Q47" s="1"/>
  <c r="P48"/>
  <c r="P47" s="1"/>
  <c r="P46" s="1"/>
  <c r="P45" s="1"/>
  <c r="P44" s="1"/>
  <c r="O48"/>
  <c r="O47" s="1"/>
  <c r="O46" s="1"/>
  <c r="O45" s="1"/>
  <c r="O44" s="1"/>
  <c r="O41"/>
  <c r="O40" s="1"/>
  <c r="O39" s="1"/>
  <c r="O38" s="1"/>
  <c r="O37"/>
  <c r="O30"/>
  <c r="Q27"/>
  <c r="P27"/>
  <c r="O27"/>
  <c r="Q24"/>
  <c r="P24"/>
  <c r="Q16"/>
  <c r="P16"/>
  <c r="P14" s="1"/>
  <c r="P13" s="1"/>
  <c r="O15"/>
  <c r="O14" s="1"/>
  <c r="O13" s="1"/>
  <c r="O55" l="1"/>
  <c r="O54" s="1"/>
  <c r="O53" s="1"/>
  <c r="P55"/>
  <c r="P54" s="1"/>
  <c r="O23"/>
  <c r="O22"/>
  <c r="Q22"/>
  <c r="Q23"/>
  <c r="P23"/>
  <c r="P22"/>
  <c r="Q55"/>
  <c r="Q54" s="1"/>
  <c r="Q53" s="1"/>
  <c r="Q11"/>
  <c r="Q14"/>
  <c r="Q13" s="1"/>
  <c r="Q46"/>
  <c r="Q45" s="1"/>
  <c r="Q44" s="1"/>
  <c r="Q43" s="1"/>
  <c r="O11"/>
  <c r="O43"/>
  <c r="P43"/>
  <c r="O12"/>
  <c r="P15"/>
  <c r="Q15"/>
  <c r="Q52" l="1"/>
  <c r="O21"/>
  <c r="O20"/>
  <c r="O19" s="1"/>
  <c r="O10" s="1"/>
  <c r="P21"/>
  <c r="P20"/>
  <c r="P19" s="1"/>
  <c r="P12" s="1"/>
  <c r="P11" s="1"/>
  <c r="P53"/>
  <c r="P52"/>
  <c r="Q21"/>
  <c r="Q20"/>
  <c r="Q19" s="1"/>
  <c r="Q12" s="1"/>
  <c r="Q50" l="1"/>
  <c r="Q51"/>
  <c r="P50"/>
  <c r="P51"/>
  <c r="P10"/>
  <c r="Q10"/>
  <c r="O104"/>
  <c r="Q99"/>
  <c r="P99"/>
  <c r="O99"/>
  <c r="Q91"/>
  <c r="Q90" s="1"/>
  <c r="P91"/>
  <c r="P90" s="1"/>
  <c r="P89" s="1"/>
  <c r="O91"/>
  <c r="O90" s="1"/>
  <c r="O89" s="1"/>
  <c r="Q82"/>
  <c r="Q81" s="1"/>
  <c r="P81"/>
  <c r="O82"/>
  <c r="O67"/>
  <c r="O74"/>
  <c r="O73"/>
  <c r="O66"/>
  <c r="O65" s="1"/>
  <c r="Q62"/>
  <c r="Q61" s="1"/>
  <c r="P62"/>
  <c r="P61" s="1"/>
  <c r="Q89" l="1"/>
  <c r="Q87" s="1"/>
  <c r="O98"/>
  <c r="O97"/>
  <c r="O96" s="1"/>
  <c r="P98"/>
  <c r="P97"/>
  <c r="O64"/>
  <c r="O63"/>
  <c r="O81"/>
  <c r="O80"/>
  <c r="O79" s="1"/>
  <c r="Q98"/>
  <c r="Q97"/>
  <c r="O88"/>
  <c r="Q80"/>
  <c r="P88"/>
  <c r="P80"/>
  <c r="O77" l="1"/>
  <c r="O76" s="1"/>
  <c r="Q88"/>
  <c r="O78"/>
  <c r="P87"/>
  <c r="P77"/>
  <c r="P79"/>
  <c r="Q78"/>
  <c r="Q79"/>
  <c r="O95"/>
  <c r="O94" s="1"/>
  <c r="O93" s="1"/>
  <c r="Q96"/>
  <c r="Q95"/>
  <c r="Q94" s="1"/>
  <c r="Q93" s="1"/>
  <c r="P96"/>
  <c r="P95"/>
  <c r="P94" s="1"/>
  <c r="P93" s="1"/>
  <c r="Q77"/>
  <c r="P86"/>
  <c r="P78"/>
  <c r="Q86"/>
  <c r="Q85" s="1"/>
  <c r="P73"/>
  <c r="O87"/>
  <c r="O86" s="1"/>
  <c r="O85" s="1"/>
  <c r="O107"/>
  <c r="P107"/>
  <c r="P106" s="1"/>
  <c r="Q107"/>
  <c r="Q106" s="1"/>
  <c r="O111"/>
  <c r="O110" s="1"/>
  <c r="O106" s="1"/>
  <c r="O52" s="1"/>
  <c r="P111"/>
  <c r="P110" s="1"/>
  <c r="Q111"/>
  <c r="Q110" s="1"/>
  <c r="O112"/>
  <c r="P112"/>
  <c r="Q112"/>
  <c r="Q130" l="1"/>
  <c r="Q9" s="1"/>
  <c r="O50"/>
  <c r="O51"/>
  <c r="Q76"/>
  <c r="P76"/>
  <c r="P85"/>
  <c r="P130" s="1"/>
  <c r="P9" s="1"/>
  <c r="P109"/>
  <c r="P108"/>
  <c r="Q109"/>
  <c r="Q108"/>
  <c r="O109"/>
  <c r="O108"/>
  <c r="Q73"/>
  <c r="O62"/>
  <c r="O61" s="1"/>
  <c r="O130" l="1"/>
  <c r="O9" s="1"/>
</calcChain>
</file>

<file path=xl/sharedStrings.xml><?xml version="1.0" encoding="utf-8"?>
<sst xmlns="http://schemas.openxmlformats.org/spreadsheetml/2006/main" count="165" uniqueCount="86">
  <si>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</si>
  <si>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</si>
  <si>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</si>
  <si>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</si>
  <si>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</si>
  <si>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</si>
  <si>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</si>
  <si>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/>
  </si>
  <si>
    <t>Публичные нормативные социальные выплаты гражданам</t>
  </si>
  <si>
    <t>240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</si>
  <si>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</si>
  <si>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</si>
  <si>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</si>
  <si>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</si>
  <si>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</si>
  <si>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</si>
  <si>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</si>
  <si>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</si>
  <si>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</si>
  <si>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</si>
  <si>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</si>
  <si>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</si>
  <si>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</si>
  <si>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ИТОГО РАСХОДОВ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</si>
  <si>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</si>
  <si>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</si>
  <si>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</si>
  <si>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 xml:space="preserve">Другие общегосударственные вопросы </t>
  </si>
  <si>
    <t>ВЕД</t>
  </si>
  <si>
    <t>РЗ</t>
  </si>
  <si>
    <t>ЦСР</t>
  </si>
  <si>
    <t>ВР</t>
  </si>
  <si>
    <t>(руб.)</t>
  </si>
  <si>
    <t>Закупка энергетических ресурсов</t>
  </si>
  <si>
    <t>Прочая закупка товаров, работ и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</si>
  <si>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</si>
  <si>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</si>
  <si>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Членские взносы в Совет (ассоциацию) муниципальных образований</t>
  </si>
  <si>
    <t>Содержание и ремонт, капитальный ремонт автомобильных дорог общего пользования и искусственных сооружений на них</t>
  </si>
  <si>
    <t>Иные пенсии, социальные доплаты к пенсиям</t>
  </si>
  <si>
    <t xml:space="preserve">к решению Совета депутатов </t>
  </si>
  <si>
    <t>Комплексы процессных мероприятий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</si>
  <si>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</si>
  <si>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</si>
  <si>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</si>
  <si>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</si>
  <si>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5</t>
  </si>
  <si>
    <t>ПР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</si>
  <si>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</si>
  <si>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</si>
  <si>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Уплата налога на имущество организаций и земельного налога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</si>
  <si>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</si>
  <si>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</si>
  <si>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</si>
  <si>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</si>
  <si>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</si>
  <si>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 по благоустройству территории муниципального образования поселения</t>
  </si>
  <si>
    <t>Мероприятия, направленные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</si>
  <si>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</si>
  <si>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</si>
  <si>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>Центральный аппарат</t>
  </si>
  <si>
    <t>Ведомственная структура расходов бюджета поселения на 2024 год и на плановый период 2025-2026 годов</t>
  </si>
  <si>
    <t>67405Т0030</t>
  </si>
  <si>
    <t>67405Т0060</t>
  </si>
  <si>
    <t>67405Т0050</t>
  </si>
  <si>
    <t>67404Т0080</t>
  </si>
  <si>
    <t>67404Т0090</t>
  </si>
  <si>
    <t>Условно утвержденные расходы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</si>
  <si>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</si>
  <si>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</si>
  <si>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</si>
  <si>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</si>
  <si>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</si>
  <si>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ФИЗИЧЕСКАЯ КУЛЬТУРА И СПОРТ</t>
  </si>
  <si>
    <t>Физическая культура</t>
  </si>
  <si>
    <t>Мероприятия в области физической культуры и спорта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</si>
  <si>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</si>
  <si>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процессе выбора и реализации инициативных проектов"</t>
  </si>
  <si>
    <t>Реализация инициативных проектов (благоустройство (устройство) детской (игровой, спортивной, спортивно-игровой) площадки)</t>
  </si>
  <si>
    <t>675П500000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</si>
  <si>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</si>
  <si>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Администрация муниципального образования Черкасский сельсовет</t>
  </si>
  <si>
    <t>Черкасского сельсовета от 21 декабря 2023 года № 154</t>
  </si>
  <si>
    <t>675П5И170Д</t>
  </si>
  <si>
    <t>675П5S170Д</t>
  </si>
  <si>
    <t>Комплекс процессных мероприятий "Развитие культуры и спорта"</t>
  </si>
</sst>
</file>

<file path=xl/styles.xml><?xml version="1.0" encoding="utf-8"?>
<styleSheet xmlns="http://schemas.openxmlformats.org/spreadsheetml/2006/main">
  <numFmts count="6">
    <numFmt numFmtId="164" formatCode="0000000000"/>
    <numFmt numFmtId="165" formatCode="000"/>
    <numFmt numFmtId="166" formatCode="00"/>
    <numFmt numFmtId="167" formatCode="0000"/>
    <numFmt numFmtId="168" formatCode="#,##0.00;[Red]\-#,##0.00;0.00"/>
    <numFmt numFmtId="169" formatCode="000000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2" fillId="0" borderId="0"/>
  </cellStyleXfs>
  <cellXfs count="189">
    <xf numFmtId="0" fontId="0" fillId="0" borderId="0" xfId="0"/>
    <xf numFmtId="0" fontId="2" fillId="0" borderId="0" xfId="3"/>
    <xf numFmtId="0" fontId="2" fillId="0" borderId="0" xfId="3" applyFill="1"/>
    <xf numFmtId="0" fontId="2" fillId="0" borderId="0" xfId="3" applyAlignment="1">
      <alignment horizontal="left"/>
    </xf>
    <xf numFmtId="0" fontId="8" fillId="0" borderId="12" xfId="1" applyNumberFormat="1" applyFont="1" applyFill="1" applyBorder="1" applyAlignment="1" applyProtection="1">
      <alignment horizontal="justify" vertical="justify"/>
      <protection hidden="1"/>
    </xf>
    <xf numFmtId="168" fontId="9" fillId="0" borderId="13" xfId="1" applyNumberFormat="1" applyFont="1" applyFill="1" applyBorder="1" applyAlignment="1" applyProtection="1">
      <protection hidden="1"/>
    </xf>
    <xf numFmtId="168" fontId="9" fillId="0" borderId="1" xfId="1" applyNumberFormat="1" applyFont="1" applyFill="1" applyBorder="1" applyAlignment="1" applyProtection="1"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4" fontId="9" fillId="0" borderId="1" xfId="1" applyNumberFormat="1" applyFont="1" applyFill="1" applyBorder="1" applyAlignment="1" applyProtection="1">
      <alignment horizontal="right"/>
      <protection hidden="1"/>
    </xf>
    <xf numFmtId="166" fontId="9" fillId="0" borderId="1" xfId="1" applyNumberFormat="1" applyFont="1" applyFill="1" applyBorder="1" applyAlignment="1" applyProtection="1">
      <alignment wrapText="1"/>
      <protection hidden="1"/>
    </xf>
    <xf numFmtId="165" fontId="9" fillId="0" borderId="1" xfId="1" applyNumberFormat="1" applyFont="1" applyFill="1" applyBorder="1" applyAlignment="1" applyProtection="1">
      <alignment wrapText="1"/>
      <protection hidden="1"/>
    </xf>
    <xf numFmtId="168" fontId="8" fillId="0" borderId="13" xfId="1" applyNumberFormat="1" applyFont="1" applyFill="1" applyBorder="1" applyAlignment="1" applyProtection="1">
      <protection hidden="1"/>
    </xf>
    <xf numFmtId="168" fontId="8" fillId="0" borderId="1" xfId="1" applyNumberFormat="1" applyFont="1" applyFill="1" applyBorder="1" applyAlignment="1" applyProtection="1">
      <protection hidden="1"/>
    </xf>
    <xf numFmtId="165" fontId="8" fillId="0" borderId="1" xfId="1" applyNumberFormat="1" applyFont="1" applyFill="1" applyBorder="1" applyAlignment="1" applyProtection="1">
      <alignment horizontal="right" wrapText="1"/>
      <protection hidden="1"/>
    </xf>
    <xf numFmtId="164" fontId="8" fillId="0" borderId="1" xfId="1" applyNumberFormat="1" applyFont="1" applyFill="1" applyBorder="1" applyAlignment="1" applyProtection="1">
      <alignment horizontal="right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5" fontId="8" fillId="0" borderId="1" xfId="1" applyNumberFormat="1" applyFont="1" applyFill="1" applyBorder="1" applyAlignment="1" applyProtection="1">
      <alignment wrapText="1"/>
      <protection hidden="1"/>
    </xf>
    <xf numFmtId="0" fontId="10" fillId="0" borderId="1" xfId="3" applyFont="1" applyBorder="1"/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9" fillId="2" borderId="1" xfId="1" applyNumberFormat="1" applyFont="1" applyFill="1" applyBorder="1" applyAlignment="1" applyProtection="1">
      <alignment horizontal="right" wrapText="1"/>
      <protection hidden="1"/>
    </xf>
    <xf numFmtId="166" fontId="9" fillId="2" borderId="1" xfId="1" applyNumberFormat="1" applyFont="1" applyFill="1" applyBorder="1" applyAlignment="1" applyProtection="1">
      <alignment wrapText="1"/>
      <protection hidden="1"/>
    </xf>
    <xf numFmtId="165" fontId="9" fillId="2" borderId="1" xfId="1" applyNumberFormat="1" applyFont="1" applyFill="1" applyBorder="1" applyAlignment="1" applyProtection="1">
      <alignment wrapText="1"/>
      <protection hidden="1"/>
    </xf>
    <xf numFmtId="169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8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8" fillId="2" borderId="6" xfId="1" applyNumberFormat="1" applyFont="1" applyFill="1" applyBorder="1" applyAlignment="1" applyProtection="1">
      <alignment horizontal="justify" vertical="justify" wrapText="1"/>
      <protection hidden="1"/>
    </xf>
    <xf numFmtId="165" fontId="8" fillId="2" borderId="1" xfId="1" applyNumberFormat="1" applyFont="1" applyFill="1" applyBorder="1" applyAlignment="1" applyProtection="1">
      <alignment horizontal="right" wrapText="1"/>
      <protection hidden="1"/>
    </xf>
    <xf numFmtId="164" fontId="8" fillId="2" borderId="1" xfId="1" applyNumberFormat="1" applyFont="1" applyFill="1" applyBorder="1" applyAlignment="1" applyProtection="1">
      <alignment horizontal="right"/>
      <protection hidden="1"/>
    </xf>
    <xf numFmtId="165" fontId="8" fillId="2" borderId="1" xfId="1" applyNumberFormat="1" applyFont="1" applyFill="1" applyBorder="1" applyAlignment="1" applyProtection="1">
      <alignment wrapText="1"/>
      <protection hidden="1"/>
    </xf>
    <xf numFmtId="169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5" xfId="1" applyNumberFormat="1" applyFont="1" applyFill="1" applyBorder="1" applyAlignment="1" applyProtection="1">
      <alignment vertical="justify" wrapText="1"/>
      <protection hidden="1"/>
    </xf>
    <xf numFmtId="164" fontId="10" fillId="0" borderId="1" xfId="3" applyNumberFormat="1" applyFont="1" applyBorder="1"/>
    <xf numFmtId="0" fontId="2" fillId="0" borderId="1" xfId="3" applyBorder="1" applyAlignment="1">
      <alignment horizontal="justify" vertical="justify" wrapText="1"/>
    </xf>
    <xf numFmtId="164" fontId="11" fillId="0" borderId="1" xfId="3" applyNumberFormat="1" applyFont="1" applyBorder="1"/>
    <xf numFmtId="165" fontId="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8" fillId="0" borderId="17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18" xfId="1" applyNumberFormat="1" applyFont="1" applyFill="1" applyBorder="1" applyAlignment="1" applyProtection="1">
      <alignment horizontal="justify" vertical="justify" wrapText="1"/>
      <protection hidden="1"/>
    </xf>
    <xf numFmtId="1" fontId="10" fillId="0" borderId="1" xfId="3" applyNumberFormat="1" applyFont="1" applyBorder="1"/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7" fillId="0" borderId="0" xfId="1" applyNumberFormat="1" applyFont="1" applyFill="1" applyAlignment="1" applyProtection="1">
      <alignment horizontal="justify" vertical="justify"/>
      <protection hidden="1"/>
    </xf>
    <xf numFmtId="0" fontId="13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5" fontId="8" fillId="2" borderId="15" xfId="1" applyNumberFormat="1" applyFont="1" applyFill="1" applyBorder="1" applyAlignment="1" applyProtection="1">
      <alignment wrapText="1"/>
      <protection hidden="1"/>
    </xf>
    <xf numFmtId="166" fontId="8" fillId="2" borderId="15" xfId="1" applyNumberFormat="1" applyFont="1" applyFill="1" applyBorder="1" applyAlignment="1" applyProtection="1">
      <alignment wrapText="1"/>
      <protection hidden="1"/>
    </xf>
    <xf numFmtId="164" fontId="8" fillId="2" borderId="15" xfId="1" applyNumberFormat="1" applyFont="1" applyFill="1" applyBorder="1" applyAlignment="1" applyProtection="1">
      <alignment horizontal="right"/>
      <protection hidden="1"/>
    </xf>
    <xf numFmtId="165" fontId="8" fillId="2" borderId="15" xfId="1" applyNumberFormat="1" applyFont="1" applyFill="1" applyBorder="1" applyAlignment="1" applyProtection="1">
      <alignment horizontal="right" wrapText="1"/>
      <protection hidden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0" xfId="1" applyFont="1" applyFill="1" applyAlignment="1" applyProtection="1">
      <alignment horizontal="justify" vertical="justify"/>
      <protection hidden="1"/>
    </xf>
    <xf numFmtId="165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9" fillId="0" borderId="1" xfId="1" applyNumberFormat="1" applyFont="1" applyFill="1" applyBorder="1" applyAlignment="1" applyProtection="1">
      <alignment horizontal="right" vertical="top" wrapText="1"/>
      <protection hidden="1"/>
    </xf>
    <xf numFmtId="0" fontId="13" fillId="0" borderId="0" xfId="1" applyFont="1" applyFill="1" applyProtection="1">
      <protection hidden="1"/>
    </xf>
    <xf numFmtId="0" fontId="10" fillId="0" borderId="0" xfId="3" applyFont="1" applyFill="1" applyAlignment="1">
      <alignment horizontal="right"/>
    </xf>
    <xf numFmtId="0" fontId="13" fillId="0" borderId="0" xfId="1" applyFont="1" applyFill="1"/>
    <xf numFmtId="0" fontId="10" fillId="0" borderId="0" xfId="3" applyFont="1" applyFill="1"/>
    <xf numFmtId="0" fontId="11" fillId="0" borderId="19" xfId="3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3" applyFont="1"/>
    <xf numFmtId="4" fontId="8" fillId="0" borderId="8" xfId="1" applyNumberFormat="1" applyFont="1" applyFill="1" applyBorder="1" applyAlignment="1" applyProtection="1">
      <protection hidden="1"/>
    </xf>
    <xf numFmtId="168" fontId="8" fillId="0" borderId="15" xfId="1" applyNumberFormat="1" applyFont="1" applyFill="1" applyBorder="1" applyAlignment="1" applyProtection="1">
      <protection hidden="1"/>
    </xf>
    <xf numFmtId="4" fontId="8" fillId="0" borderId="20" xfId="1" applyNumberFormat="1" applyFont="1" applyFill="1" applyBorder="1" applyAlignment="1" applyProtection="1">
      <alignment horizontal="right" vertical="center" wrapText="1"/>
      <protection hidden="1"/>
    </xf>
    <xf numFmtId="168" fontId="8" fillId="0" borderId="14" xfId="1" applyNumberFormat="1" applyFont="1" applyFill="1" applyBorder="1" applyAlignment="1" applyProtection="1">
      <protection hidden="1"/>
    </xf>
    <xf numFmtId="4" fontId="11" fillId="0" borderId="19" xfId="3" applyNumberFormat="1" applyFont="1" applyFill="1" applyBorder="1" applyAlignment="1">
      <alignment horizontal="right" vertical="center" wrapText="1"/>
    </xf>
    <xf numFmtId="0" fontId="8" fillId="0" borderId="8" xfId="1" applyNumberFormat="1" applyFont="1" applyFill="1" applyBorder="1" applyAlignment="1" applyProtection="1">
      <alignment horizontal="right" wrapText="1"/>
      <protection hidden="1"/>
    </xf>
    <xf numFmtId="0" fontId="8" fillId="0" borderId="20" xfId="1" applyNumberFormat="1" applyFont="1" applyFill="1" applyBorder="1" applyAlignment="1" applyProtection="1">
      <alignment horizontal="right" vertical="center" wrapText="1"/>
      <protection hidden="1"/>
    </xf>
    <xf numFmtId="166" fontId="8" fillId="0" borderId="20" xfId="1" applyNumberFormat="1" applyFont="1" applyFill="1" applyBorder="1" applyAlignment="1" applyProtection="1">
      <alignment horizontal="right" vertical="center" wrapText="1"/>
      <protection hidden="1"/>
    </xf>
    <xf numFmtId="164" fontId="8" fillId="0" borderId="20" xfId="1" applyNumberFormat="1" applyFont="1" applyFill="1" applyBorder="1" applyAlignment="1" applyProtection="1">
      <alignment horizontal="right" vertical="center" wrapText="1"/>
      <protection hidden="1"/>
    </xf>
    <xf numFmtId="165" fontId="8" fillId="0" borderId="20" xfId="1" applyNumberFormat="1" applyFont="1" applyFill="1" applyBorder="1" applyAlignment="1" applyProtection="1">
      <alignment horizontal="right" vertical="center" wrapText="1"/>
      <protection hidden="1"/>
    </xf>
    <xf numFmtId="168" fontId="9" fillId="3" borderId="1" xfId="1" applyNumberFormat="1" applyFont="1" applyFill="1" applyBorder="1" applyAlignment="1" applyProtection="1">
      <protection hidden="1"/>
    </xf>
    <xf numFmtId="168" fontId="9" fillId="3" borderId="13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3" applyFont="1" applyBorder="1" applyAlignment="1">
      <alignment horizontal="right"/>
    </xf>
    <xf numFmtId="164" fontId="10" fillId="0" borderId="1" xfId="3" applyNumberFormat="1" applyFont="1" applyBorder="1" applyAlignment="1">
      <alignment horizontal="right"/>
    </xf>
    <xf numFmtId="0" fontId="10" fillId="0" borderId="1" xfId="3" applyFont="1" applyFill="1" applyBorder="1" applyAlignment="1">
      <alignment horizontal="right"/>
    </xf>
    <xf numFmtId="0" fontId="8" fillId="0" borderId="23" xfId="1" applyNumberFormat="1" applyFont="1" applyFill="1" applyBorder="1" applyAlignment="1" applyProtection="1">
      <alignment horizontal="center" vertical="center"/>
      <protection hidden="1"/>
    </xf>
    <xf numFmtId="0" fontId="8" fillId="0" borderId="15" xfId="1" applyNumberFormat="1" applyFont="1" applyFill="1" applyBorder="1" applyAlignment="1" applyProtection="1">
      <alignment horizontal="center" vertical="center"/>
      <protection hidden="1"/>
    </xf>
    <xf numFmtId="166" fontId="8" fillId="0" borderId="15" xfId="1" applyNumberFormat="1" applyFont="1" applyFill="1" applyBorder="1" applyAlignment="1" applyProtection="1">
      <alignment horizontal="right" vertical="center" wrapText="1"/>
      <protection hidden="1"/>
    </xf>
    <xf numFmtId="164" fontId="8" fillId="0" borderId="15" xfId="1" applyNumberFormat="1" applyFont="1" applyFill="1" applyBorder="1" applyAlignment="1" applyProtection="1">
      <alignment horizontal="right" vertical="center" wrapText="1"/>
      <protection hidden="1"/>
    </xf>
    <xf numFmtId="165" fontId="8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8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11" fillId="0" borderId="14" xfId="3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9" fillId="0" borderId="24" xfId="1" applyNumberFormat="1" applyFont="1" applyFill="1" applyBorder="1" applyAlignment="1" applyProtection="1">
      <alignment wrapText="1"/>
      <protection hidden="1"/>
    </xf>
    <xf numFmtId="164" fontId="9" fillId="0" borderId="24" xfId="1" applyNumberFormat="1" applyFont="1" applyFill="1" applyBorder="1" applyAlignment="1" applyProtection="1">
      <alignment horizontal="right"/>
      <protection hidden="1"/>
    </xf>
    <xf numFmtId="165" fontId="9" fillId="0" borderId="24" xfId="1" applyNumberFormat="1" applyFont="1" applyFill="1" applyBorder="1" applyAlignment="1" applyProtection="1">
      <alignment horizontal="right" wrapText="1"/>
      <protection hidden="1"/>
    </xf>
    <xf numFmtId="168" fontId="9" fillId="0" borderId="24" xfId="1" applyNumberFormat="1" applyFont="1" applyFill="1" applyBorder="1" applyAlignment="1" applyProtection="1">
      <protection hidden="1"/>
    </xf>
    <xf numFmtId="165" fontId="9" fillId="0" borderId="1" xfId="1" applyNumberFormat="1" applyFont="1" applyFill="1" applyBorder="1" applyAlignment="1" applyProtection="1">
      <alignment vertical="justify" wrapText="1"/>
      <protection hidden="1"/>
    </xf>
    <xf numFmtId="166" fontId="8" fillId="0" borderId="24" xfId="1" applyNumberFormat="1" applyFont="1" applyFill="1" applyBorder="1" applyAlignment="1" applyProtection="1">
      <alignment wrapText="1"/>
      <protection hidden="1"/>
    </xf>
    <xf numFmtId="165" fontId="8" fillId="0" borderId="24" xfId="1" applyNumberFormat="1" applyFont="1" applyFill="1" applyBorder="1" applyAlignment="1" applyProtection="1">
      <alignment horizontal="right" wrapText="1"/>
      <protection hidden="1"/>
    </xf>
    <xf numFmtId="168" fontId="8" fillId="0" borderId="24" xfId="1" applyNumberFormat="1" applyFont="1" applyFill="1" applyBorder="1" applyAlignment="1" applyProtection="1">
      <protection hidden="1"/>
    </xf>
    <xf numFmtId="168" fontId="9" fillId="0" borderId="26" xfId="1" applyNumberFormat="1" applyFont="1" applyFill="1" applyBorder="1" applyAlignment="1" applyProtection="1">
      <protection hidden="1"/>
    </xf>
    <xf numFmtId="4" fontId="8" fillId="0" borderId="25" xfId="1" applyNumberFormat="1" applyFont="1" applyFill="1" applyBorder="1" applyAlignment="1" applyProtection="1">
      <protection hidden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24" xfId="1" applyNumberFormat="1" applyFont="1" applyFill="1" applyBorder="1" applyAlignment="1" applyProtection="1">
      <alignment wrapText="1"/>
      <protection hidden="1"/>
    </xf>
    <xf numFmtId="168" fontId="8" fillId="0" borderId="26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2" borderId="5" xfId="1" applyNumberFormat="1" applyFont="1" applyFill="1" applyBorder="1" applyAlignment="1" applyProtection="1">
      <alignment horizontal="left" vertical="justify" wrapText="1"/>
      <protection hidden="1"/>
    </xf>
    <xf numFmtId="0" fontId="9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5" xfId="1" applyNumberFormat="1" applyFont="1" applyFill="1" applyBorder="1" applyAlignment="1" applyProtection="1">
      <alignment horizontal="lef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/>
      <protection hidden="1"/>
    </xf>
    <xf numFmtId="0" fontId="8" fillId="0" borderId="2" xfId="1" applyNumberFormat="1" applyFont="1" applyFill="1" applyBorder="1" applyAlignment="1" applyProtection="1">
      <alignment horizontal="left" vertical="center"/>
      <protection hidden="1"/>
    </xf>
    <xf numFmtId="0" fontId="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5" xfId="3" applyFont="1" applyBorder="1" applyAlignment="1">
      <alignment horizontal="justify" vertical="justify" wrapText="1"/>
    </xf>
    <xf numFmtId="0" fontId="12" fillId="0" borderId="4" xfId="3" applyFont="1" applyBorder="1" applyAlignment="1">
      <alignment horizontal="justify" vertical="justify" wrapText="1"/>
    </xf>
    <xf numFmtId="0" fontId="12" fillId="0" borderId="2" xfId="3" applyFont="1" applyBorder="1" applyAlignment="1">
      <alignment horizontal="justify" vertical="justify" wrapText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5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4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1" applyNumberFormat="1" applyFont="1" applyFill="1" applyBorder="1" applyAlignment="1" applyProtection="1">
      <alignment vertical="justify" wrapText="1"/>
      <protection hidden="1"/>
    </xf>
    <xf numFmtId="0" fontId="9" fillId="0" borderId="4" xfId="1" applyNumberFormat="1" applyFont="1" applyFill="1" applyBorder="1" applyAlignment="1" applyProtection="1">
      <alignment vertical="justify" wrapText="1"/>
      <protection hidden="1"/>
    </xf>
    <xf numFmtId="0" fontId="9" fillId="0" borderId="2" xfId="1" applyNumberFormat="1" applyFont="1" applyFill="1" applyBorder="1" applyAlignment="1" applyProtection="1">
      <alignment vertical="justify" wrapText="1"/>
      <protection hidden="1"/>
    </xf>
    <xf numFmtId="165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9" fillId="0" borderId="5" xfId="1" applyNumberFormat="1" applyFont="1" applyFill="1" applyBorder="1" applyAlignment="1" applyProtection="1">
      <alignment vertical="justify" wrapText="1"/>
      <protection hidden="1"/>
    </xf>
    <xf numFmtId="165" fontId="9" fillId="0" borderId="4" xfId="1" applyNumberFormat="1" applyFont="1" applyFill="1" applyBorder="1" applyAlignment="1" applyProtection="1">
      <alignment vertical="justify" wrapText="1"/>
      <protection hidden="1"/>
    </xf>
    <xf numFmtId="165" fontId="9" fillId="0" borderId="2" xfId="1" applyNumberFormat="1" applyFont="1" applyFill="1" applyBorder="1" applyAlignment="1" applyProtection="1">
      <alignment vertical="justify" wrapText="1"/>
      <protection hidden="1"/>
    </xf>
    <xf numFmtId="165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4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3" applyFont="1" applyBorder="1" applyAlignment="1">
      <alignment horizontal="left" wrapText="1"/>
    </xf>
    <xf numFmtId="0" fontId="12" fillId="0" borderId="4" xfId="3" applyFont="1" applyBorder="1" applyAlignment="1">
      <alignment horizontal="left" vertical="justify" wrapText="1"/>
    </xf>
    <xf numFmtId="0" fontId="12" fillId="0" borderId="2" xfId="3" applyFont="1" applyBorder="1" applyAlignment="1">
      <alignment horizontal="left" vertical="justify" wrapText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/>
      <protection hidden="1"/>
    </xf>
    <xf numFmtId="0" fontId="8" fillId="0" borderId="20" xfId="1" applyNumberFormat="1" applyFont="1" applyFill="1" applyBorder="1" applyAlignment="1" applyProtection="1">
      <alignment horizontal="center" vertical="center"/>
      <protection hidden="1"/>
    </xf>
    <xf numFmtId="0" fontId="8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" xfId="3" applyBorder="1" applyAlignment="1"/>
    <xf numFmtId="0" fontId="8" fillId="0" borderId="11" xfId="1" applyNumberFormat="1" applyFont="1" applyFill="1" applyBorder="1" applyAlignment="1" applyProtection="1">
      <alignment horizontal="center" vertical="justify"/>
      <protection hidden="1"/>
    </xf>
    <xf numFmtId="0" fontId="8" fillId="0" borderId="10" xfId="1" applyNumberFormat="1" applyFont="1" applyFill="1" applyBorder="1" applyAlignment="1" applyProtection="1">
      <alignment horizontal="center" vertical="justify"/>
      <protection hidden="1"/>
    </xf>
    <xf numFmtId="0" fontId="8" fillId="0" borderId="9" xfId="1" applyNumberFormat="1" applyFont="1" applyFill="1" applyBorder="1" applyAlignment="1" applyProtection="1">
      <alignment horizontal="center" vertical="justify"/>
      <protection hidden="1"/>
    </xf>
    <xf numFmtId="0" fontId="10" fillId="0" borderId="5" xfId="3" applyFont="1" applyBorder="1" applyAlignment="1">
      <alignment horizontal="left" vertical="justify" wrapText="1"/>
    </xf>
    <xf numFmtId="0" fontId="10" fillId="0" borderId="4" xfId="3" applyFont="1" applyBorder="1" applyAlignment="1">
      <alignment horizontal="left" vertical="justify" wrapText="1"/>
    </xf>
    <xf numFmtId="0" fontId="10" fillId="0" borderId="2" xfId="3" applyFont="1" applyBorder="1" applyAlignment="1">
      <alignment horizontal="left" vertical="justify" wrapText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3" applyFont="1" applyBorder="1" applyAlignment="1">
      <alignment horizontal="left" vertical="justify" wrapText="1"/>
    </xf>
    <xf numFmtId="165" fontId="8" fillId="2" borderId="22" xfId="1" applyNumberFormat="1" applyFont="1" applyFill="1" applyBorder="1" applyAlignment="1" applyProtection="1">
      <alignment horizontal="justify" vertical="justify" wrapText="1"/>
      <protection hidden="1"/>
    </xf>
    <xf numFmtId="165" fontId="8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8" fillId="2" borderId="16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3" applyFont="1" applyBorder="1" applyAlignment="1">
      <alignment horizontal="justify" vertical="justify" wrapText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" xfId="3" applyFont="1" applyBorder="1" applyAlignment="1">
      <alignment horizontal="left" vertical="justify" wrapText="1"/>
    </xf>
    <xf numFmtId="169" fontId="9" fillId="0" borderId="5" xfId="1" applyNumberFormat="1" applyFont="1" applyFill="1" applyBorder="1" applyAlignment="1" applyProtection="1">
      <alignment vertical="justify" wrapText="1"/>
      <protection hidden="1"/>
    </xf>
    <xf numFmtId="169" fontId="9" fillId="0" borderId="4" xfId="1" applyNumberFormat="1" applyFont="1" applyFill="1" applyBorder="1" applyAlignment="1" applyProtection="1">
      <alignment vertical="justify" wrapText="1"/>
      <protection hidden="1"/>
    </xf>
    <xf numFmtId="169" fontId="9" fillId="0" borderId="2" xfId="1" applyNumberFormat="1" applyFont="1" applyFill="1" applyBorder="1" applyAlignment="1" applyProtection="1">
      <alignment vertical="justify" wrapText="1"/>
      <protection hidden="1"/>
    </xf>
    <xf numFmtId="0" fontId="9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4"/>
  <sheetViews>
    <sheetView tabSelected="1" topLeftCell="A121" workbookViewId="0">
      <selection activeCell="D119" sqref="D119"/>
    </sheetView>
  </sheetViews>
  <sheetFormatPr defaultRowHeight="15"/>
  <cols>
    <col min="1" max="1" width="0.5703125" style="1" customWidth="1"/>
    <col min="2" max="2" width="0.7109375" style="1" customWidth="1"/>
    <col min="3" max="3" width="1.42578125" style="1" customWidth="1"/>
    <col min="4" max="4" width="0.7109375" style="1" customWidth="1"/>
    <col min="5" max="5" width="0.85546875" style="1" customWidth="1"/>
    <col min="6" max="8" width="9.140625" style="1"/>
    <col min="9" max="9" width="13.42578125" style="1" customWidth="1"/>
    <col min="10" max="10" width="6.7109375" style="1" customWidth="1"/>
    <col min="11" max="12" width="6.5703125" style="1" customWidth="1"/>
    <col min="13" max="13" width="13" style="2" customWidth="1"/>
    <col min="14" max="14" width="7.5703125" style="1" customWidth="1"/>
    <col min="15" max="15" width="15.140625" style="2" customWidth="1"/>
    <col min="16" max="16" width="14.42578125" style="2" customWidth="1"/>
    <col min="17" max="17" width="14.5703125" style="2" customWidth="1"/>
    <col min="18" max="16384" width="9.140625" style="1"/>
  </cols>
  <sheetData>
    <row r="1" spans="1:17" ht="18.75">
      <c r="A1" s="54"/>
      <c r="B1" s="54"/>
      <c r="C1" s="54"/>
      <c r="D1" s="54"/>
      <c r="E1" s="54"/>
      <c r="F1" s="54"/>
      <c r="G1" s="54"/>
      <c r="H1" s="54"/>
      <c r="I1" s="44"/>
      <c r="J1" s="47"/>
      <c r="K1" s="47"/>
      <c r="L1" s="47"/>
      <c r="M1" s="45" t="s">
        <v>46</v>
      </c>
      <c r="N1" s="45"/>
      <c r="O1" s="66"/>
      <c r="P1" s="66"/>
      <c r="Q1" s="67"/>
    </row>
    <row r="2" spans="1:17" ht="17.25" customHeight="1">
      <c r="A2" s="44"/>
      <c r="B2" s="44"/>
      <c r="C2" s="44"/>
      <c r="D2" s="44"/>
      <c r="E2" s="44"/>
      <c r="F2" s="44"/>
      <c r="G2" s="44"/>
      <c r="H2" s="44"/>
      <c r="I2" s="44"/>
      <c r="J2" s="46"/>
      <c r="K2" s="46"/>
      <c r="L2" s="46"/>
      <c r="M2" s="45" t="s">
        <v>40</v>
      </c>
      <c r="N2" s="45"/>
      <c r="O2" s="66"/>
      <c r="P2" s="66"/>
      <c r="Q2" s="67"/>
    </row>
    <row r="3" spans="1:17" ht="18.75">
      <c r="A3" s="44"/>
      <c r="B3" s="44"/>
      <c r="C3" s="44"/>
      <c r="D3" s="44"/>
      <c r="E3" s="44"/>
      <c r="F3" s="44"/>
      <c r="G3" s="44"/>
      <c r="H3" s="44"/>
      <c r="I3" s="44"/>
      <c r="J3" s="46"/>
      <c r="K3" s="46"/>
      <c r="L3" s="46"/>
      <c r="M3" s="45" t="s">
        <v>82</v>
      </c>
      <c r="N3" s="45"/>
      <c r="O3" s="66"/>
      <c r="P3" s="66"/>
      <c r="Q3" s="67"/>
    </row>
    <row r="4" spans="1:17" ht="33" customHeight="1">
      <c r="A4" s="156" t="s">
        <v>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ht="4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7" ht="19.5" thickBot="1">
      <c r="A6" s="44" t="s">
        <v>7</v>
      </c>
      <c r="B6" s="44"/>
      <c r="C6" s="44"/>
      <c r="D6" s="44"/>
      <c r="E6" s="44"/>
      <c r="F6" s="44"/>
      <c r="G6" s="44"/>
      <c r="H6" s="44"/>
      <c r="I6" s="44"/>
      <c r="J6" s="43"/>
      <c r="K6" s="43"/>
      <c r="L6" s="43"/>
      <c r="M6" s="42"/>
      <c r="N6" s="42"/>
      <c r="O6" s="64"/>
      <c r="P6" s="64"/>
      <c r="Q6" s="65" t="s">
        <v>32</v>
      </c>
    </row>
    <row r="7" spans="1:17" ht="29.25" customHeight="1">
      <c r="A7" s="157" t="s">
        <v>22</v>
      </c>
      <c r="B7" s="158"/>
      <c r="C7" s="158"/>
      <c r="D7" s="158"/>
      <c r="E7" s="158"/>
      <c r="F7" s="158"/>
      <c r="G7" s="158"/>
      <c r="H7" s="158"/>
      <c r="I7" s="158"/>
      <c r="J7" s="41" t="s">
        <v>28</v>
      </c>
      <c r="K7" s="41" t="s">
        <v>29</v>
      </c>
      <c r="L7" s="41" t="s">
        <v>47</v>
      </c>
      <c r="M7" s="41" t="s">
        <v>30</v>
      </c>
      <c r="N7" s="41" t="s">
        <v>31</v>
      </c>
      <c r="O7" s="41">
        <v>2024</v>
      </c>
      <c r="P7" s="41">
        <v>2025</v>
      </c>
      <c r="Q7" s="68">
        <v>2026</v>
      </c>
    </row>
    <row r="8" spans="1:17" ht="29.25" customHeight="1" thickBot="1">
      <c r="A8" s="90"/>
      <c r="B8" s="91"/>
      <c r="C8" s="115" t="s">
        <v>67</v>
      </c>
      <c r="D8" s="116"/>
      <c r="E8" s="116"/>
      <c r="F8" s="116"/>
      <c r="G8" s="116"/>
      <c r="H8" s="116"/>
      <c r="I8" s="117"/>
      <c r="J8" s="94">
        <v>0</v>
      </c>
      <c r="K8" s="92">
        <v>0</v>
      </c>
      <c r="L8" s="92">
        <v>0</v>
      </c>
      <c r="M8" s="93">
        <v>0</v>
      </c>
      <c r="N8" s="94">
        <v>0</v>
      </c>
      <c r="O8" s="95">
        <v>0</v>
      </c>
      <c r="P8" s="95">
        <v>407875</v>
      </c>
      <c r="Q8" s="96">
        <v>830500</v>
      </c>
    </row>
    <row r="9" spans="1:17" ht="29.25" customHeight="1">
      <c r="A9" s="159" t="s">
        <v>81</v>
      </c>
      <c r="B9" s="160"/>
      <c r="C9" s="160"/>
      <c r="D9" s="160"/>
      <c r="E9" s="160"/>
      <c r="F9" s="160"/>
      <c r="G9" s="160"/>
      <c r="H9" s="160"/>
      <c r="I9" s="161"/>
      <c r="J9" s="78">
        <v>137</v>
      </c>
      <c r="K9" s="79">
        <v>0</v>
      </c>
      <c r="L9" s="79">
        <v>0</v>
      </c>
      <c r="M9" s="80">
        <v>0</v>
      </c>
      <c r="N9" s="81">
        <v>0</v>
      </c>
      <c r="O9" s="74">
        <f>O130</f>
        <v>17825700</v>
      </c>
      <c r="P9" s="74">
        <f>P130-P8</f>
        <v>16332425</v>
      </c>
      <c r="Q9" s="76">
        <f>Q130-Q8</f>
        <v>16245200</v>
      </c>
    </row>
    <row r="10" spans="1:17" ht="18.75" customHeight="1">
      <c r="A10" s="162" t="s">
        <v>42</v>
      </c>
      <c r="B10" s="163"/>
      <c r="C10" s="163"/>
      <c r="D10" s="163"/>
      <c r="E10" s="163"/>
      <c r="F10" s="163"/>
      <c r="G10" s="163"/>
      <c r="H10" s="163"/>
      <c r="I10" s="163"/>
      <c r="J10" s="16">
        <v>137</v>
      </c>
      <c r="K10" s="15">
        <v>1</v>
      </c>
      <c r="L10" s="15">
        <v>0</v>
      </c>
      <c r="M10" s="14">
        <v>0</v>
      </c>
      <c r="N10" s="13">
        <v>0</v>
      </c>
      <c r="O10" s="12">
        <f>O11+O19+O37+O43</f>
        <v>5717716.3900000006</v>
      </c>
      <c r="P10" s="12">
        <f>P11+P22+P37+P43</f>
        <v>5739459.3900000006</v>
      </c>
      <c r="Q10" s="11">
        <f>Q11+Q19+Q37+Q43</f>
        <v>5769459.3900000006</v>
      </c>
    </row>
    <row r="11" spans="1:17" ht="60.75" customHeight="1">
      <c r="A11" s="56"/>
      <c r="B11" s="20"/>
      <c r="C11" s="134" t="s">
        <v>43</v>
      </c>
      <c r="D11" s="134"/>
      <c r="E11" s="134"/>
      <c r="F11" s="134"/>
      <c r="G11" s="134"/>
      <c r="H11" s="134"/>
      <c r="I11" s="134"/>
      <c r="J11" s="16">
        <v>137</v>
      </c>
      <c r="K11" s="15">
        <v>1</v>
      </c>
      <c r="L11" s="15">
        <v>2</v>
      </c>
      <c r="M11" s="14">
        <v>0</v>
      </c>
      <c r="N11" s="13">
        <v>0</v>
      </c>
      <c r="O11" s="12">
        <f>O16</f>
        <v>1296761.8599999999</v>
      </c>
      <c r="P11" s="12">
        <f>P12</f>
        <v>1296761.8599999999</v>
      </c>
      <c r="Q11" s="11">
        <f>Q16</f>
        <v>1296761.8599999999</v>
      </c>
    </row>
    <row r="12" spans="1:17" ht="78" customHeight="1">
      <c r="A12" s="56"/>
      <c r="B12" s="20"/>
      <c r="C12" s="60"/>
      <c r="D12" s="121" t="s">
        <v>48</v>
      </c>
      <c r="E12" s="122"/>
      <c r="F12" s="122"/>
      <c r="G12" s="122"/>
      <c r="H12" s="122"/>
      <c r="I12" s="123"/>
      <c r="J12" s="10">
        <v>137</v>
      </c>
      <c r="K12" s="9">
        <v>1</v>
      </c>
      <c r="L12" s="9">
        <v>2</v>
      </c>
      <c r="M12" s="17">
        <v>6700000000</v>
      </c>
      <c r="N12" s="7">
        <v>0</v>
      </c>
      <c r="O12" s="6">
        <f>O14</f>
        <v>1296761.8599999999</v>
      </c>
      <c r="P12" s="6">
        <f>P14</f>
        <v>1296761.8599999999</v>
      </c>
      <c r="Q12" s="5">
        <f>Q14</f>
        <v>1296761.8599999999</v>
      </c>
    </row>
    <row r="13" spans="1:17">
      <c r="A13" s="56"/>
      <c r="B13" s="20"/>
      <c r="C13" s="62"/>
      <c r="D13" s="121" t="s">
        <v>41</v>
      </c>
      <c r="E13" s="122"/>
      <c r="F13" s="122"/>
      <c r="G13" s="122"/>
      <c r="H13" s="122"/>
      <c r="I13" s="123"/>
      <c r="J13" s="10">
        <v>137</v>
      </c>
      <c r="K13" s="9">
        <v>1</v>
      </c>
      <c r="L13" s="9">
        <v>2</v>
      </c>
      <c r="M13" s="17">
        <v>6740000000</v>
      </c>
      <c r="N13" s="7">
        <v>0</v>
      </c>
      <c r="O13" s="6">
        <f>O14</f>
        <v>1296761.8599999999</v>
      </c>
      <c r="P13" s="6">
        <f>P14</f>
        <v>1296761.8599999999</v>
      </c>
      <c r="Q13" s="5">
        <f>Q14</f>
        <v>1296761.8599999999</v>
      </c>
    </row>
    <row r="14" spans="1:17" ht="33.75" customHeight="1">
      <c r="A14" s="56"/>
      <c r="B14" s="20"/>
      <c r="C14" s="62"/>
      <c r="D14" s="121" t="s">
        <v>49</v>
      </c>
      <c r="E14" s="122"/>
      <c r="F14" s="122"/>
      <c r="G14" s="122"/>
      <c r="H14" s="122"/>
      <c r="I14" s="123"/>
      <c r="J14" s="10">
        <v>137</v>
      </c>
      <c r="K14" s="9">
        <v>1</v>
      </c>
      <c r="L14" s="9">
        <v>2</v>
      </c>
      <c r="M14" s="17">
        <v>6740500000</v>
      </c>
      <c r="N14" s="7">
        <v>0</v>
      </c>
      <c r="O14" s="6">
        <f>O15</f>
        <v>1296761.8599999999</v>
      </c>
      <c r="P14" s="6">
        <f>P16</f>
        <v>1296761.8599999999</v>
      </c>
      <c r="Q14" s="5">
        <f>Q16</f>
        <v>1296761.8599999999</v>
      </c>
    </row>
    <row r="15" spans="1:17">
      <c r="A15" s="56"/>
      <c r="B15" s="20"/>
      <c r="C15" s="62"/>
      <c r="D15" s="59"/>
      <c r="E15" s="127" t="s">
        <v>44</v>
      </c>
      <c r="F15" s="127"/>
      <c r="G15" s="127"/>
      <c r="H15" s="127"/>
      <c r="I15" s="127"/>
      <c r="J15" s="10">
        <v>137</v>
      </c>
      <c r="K15" s="9">
        <v>1</v>
      </c>
      <c r="L15" s="9">
        <v>2</v>
      </c>
      <c r="M15" s="40">
        <v>6740510010</v>
      </c>
      <c r="N15" s="7">
        <v>0</v>
      </c>
      <c r="O15" s="6">
        <f>O16</f>
        <v>1296761.8599999999</v>
      </c>
      <c r="P15" s="6">
        <f>P16</f>
        <v>1296761.8599999999</v>
      </c>
      <c r="Q15" s="5">
        <f>Q16</f>
        <v>1296761.8599999999</v>
      </c>
    </row>
    <row r="16" spans="1:17" ht="33" customHeight="1">
      <c r="A16" s="56"/>
      <c r="B16" s="20"/>
      <c r="C16" s="62"/>
      <c r="D16" s="59"/>
      <c r="E16" s="59"/>
      <c r="F16" s="127" t="s">
        <v>17</v>
      </c>
      <c r="G16" s="127"/>
      <c r="H16" s="127"/>
      <c r="I16" s="127"/>
      <c r="J16" s="10">
        <v>137</v>
      </c>
      <c r="K16" s="9">
        <v>1</v>
      </c>
      <c r="L16" s="9">
        <v>2</v>
      </c>
      <c r="M16" s="40">
        <v>6740510010</v>
      </c>
      <c r="N16" s="7" t="s">
        <v>16</v>
      </c>
      <c r="O16" s="6">
        <f>O17+O18</f>
        <v>1296761.8599999999</v>
      </c>
      <c r="P16" s="6">
        <f>P17+P18</f>
        <v>1296761.8599999999</v>
      </c>
      <c r="Q16" s="5">
        <f>Q17+Q18</f>
        <v>1296761.8599999999</v>
      </c>
    </row>
    <row r="17" spans="1:17" ht="29.25" customHeight="1">
      <c r="A17" s="56"/>
      <c r="B17" s="20"/>
      <c r="C17" s="62"/>
      <c r="D17" s="59"/>
      <c r="E17" s="59"/>
      <c r="F17" s="111" t="s">
        <v>25</v>
      </c>
      <c r="G17" s="111"/>
      <c r="H17" s="111"/>
      <c r="I17" s="111"/>
      <c r="J17" s="10">
        <v>137</v>
      </c>
      <c r="K17" s="9">
        <v>1</v>
      </c>
      <c r="L17" s="9">
        <v>2</v>
      </c>
      <c r="M17" s="40">
        <v>6740510010</v>
      </c>
      <c r="N17" s="7">
        <v>121</v>
      </c>
      <c r="O17" s="6">
        <v>995976.85</v>
      </c>
      <c r="P17" s="6">
        <v>995976.85</v>
      </c>
      <c r="Q17" s="5">
        <v>995976.85</v>
      </c>
    </row>
    <row r="18" spans="1:17" ht="60" customHeight="1">
      <c r="A18" s="56"/>
      <c r="B18" s="20"/>
      <c r="C18" s="62"/>
      <c r="D18" s="59"/>
      <c r="E18" s="59"/>
      <c r="F18" s="153" t="s">
        <v>24</v>
      </c>
      <c r="G18" s="153"/>
      <c r="H18" s="153"/>
      <c r="I18" s="153"/>
      <c r="J18" s="10">
        <v>137</v>
      </c>
      <c r="K18" s="9">
        <v>1</v>
      </c>
      <c r="L18" s="9">
        <v>2</v>
      </c>
      <c r="M18" s="40">
        <v>6740510010</v>
      </c>
      <c r="N18" s="7">
        <v>129</v>
      </c>
      <c r="O18" s="6">
        <v>300785.01</v>
      </c>
      <c r="P18" s="6">
        <v>300785.01</v>
      </c>
      <c r="Q18" s="5">
        <v>300785.01</v>
      </c>
    </row>
    <row r="19" spans="1:17" ht="86.25" customHeight="1">
      <c r="A19" s="56"/>
      <c r="B19" s="20"/>
      <c r="C19" s="150" t="s">
        <v>21</v>
      </c>
      <c r="D19" s="151"/>
      <c r="E19" s="151"/>
      <c r="F19" s="151"/>
      <c r="G19" s="151"/>
      <c r="H19" s="151"/>
      <c r="I19" s="152"/>
      <c r="J19" s="16">
        <v>137</v>
      </c>
      <c r="K19" s="15">
        <v>1</v>
      </c>
      <c r="L19" s="15">
        <v>4</v>
      </c>
      <c r="M19" s="35">
        <v>0</v>
      </c>
      <c r="N19" s="13">
        <v>0</v>
      </c>
      <c r="O19" s="12">
        <f t="shared" ref="O19:Q19" si="0">O20</f>
        <v>4316704.53</v>
      </c>
      <c r="P19" s="12">
        <f t="shared" si="0"/>
        <v>4337171.53</v>
      </c>
      <c r="Q19" s="11">
        <f t="shared" si="0"/>
        <v>4367171.53</v>
      </c>
    </row>
    <row r="20" spans="1:17" ht="78" customHeight="1">
      <c r="A20" s="56"/>
      <c r="B20" s="20"/>
      <c r="C20" s="60"/>
      <c r="D20" s="121" t="s">
        <v>48</v>
      </c>
      <c r="E20" s="122"/>
      <c r="F20" s="122"/>
      <c r="G20" s="122"/>
      <c r="H20" s="122"/>
      <c r="I20" s="123"/>
      <c r="J20" s="10">
        <v>137</v>
      </c>
      <c r="K20" s="9">
        <v>1</v>
      </c>
      <c r="L20" s="9">
        <v>4</v>
      </c>
      <c r="M20" s="17">
        <v>6700000000</v>
      </c>
      <c r="N20" s="7">
        <v>0</v>
      </c>
      <c r="O20" s="6">
        <f>O22</f>
        <v>4316704.53</v>
      </c>
      <c r="P20" s="6">
        <f>P22</f>
        <v>4337171.53</v>
      </c>
      <c r="Q20" s="5">
        <f>Q22</f>
        <v>4367171.53</v>
      </c>
    </row>
    <row r="21" spans="1:17">
      <c r="A21" s="56"/>
      <c r="B21" s="20"/>
      <c r="C21" s="62"/>
      <c r="D21" s="121" t="s">
        <v>41</v>
      </c>
      <c r="E21" s="122"/>
      <c r="F21" s="122"/>
      <c r="G21" s="122"/>
      <c r="H21" s="122"/>
      <c r="I21" s="123"/>
      <c r="J21" s="10">
        <v>137</v>
      </c>
      <c r="K21" s="9">
        <v>1</v>
      </c>
      <c r="L21" s="9">
        <v>4</v>
      </c>
      <c r="M21" s="17">
        <v>6740000000</v>
      </c>
      <c r="N21" s="7">
        <v>0</v>
      </c>
      <c r="O21" s="6">
        <f t="shared" ref="O21:Q21" si="1">O22</f>
        <v>4316704.53</v>
      </c>
      <c r="P21" s="6">
        <f t="shared" si="1"/>
        <v>4337171.53</v>
      </c>
      <c r="Q21" s="5">
        <f t="shared" si="1"/>
        <v>4367171.53</v>
      </c>
    </row>
    <row r="22" spans="1:17" ht="33.75" customHeight="1">
      <c r="A22" s="56"/>
      <c r="B22" s="20"/>
      <c r="C22" s="62"/>
      <c r="D22" s="121" t="s">
        <v>49</v>
      </c>
      <c r="E22" s="122"/>
      <c r="F22" s="122"/>
      <c r="G22" s="122"/>
      <c r="H22" s="122"/>
      <c r="I22" s="123"/>
      <c r="J22" s="10">
        <v>137</v>
      </c>
      <c r="K22" s="9">
        <v>1</v>
      </c>
      <c r="L22" s="9">
        <v>4</v>
      </c>
      <c r="M22" s="17">
        <v>6740500000</v>
      </c>
      <c r="N22" s="7">
        <v>0</v>
      </c>
      <c r="O22" s="6">
        <f>O24+O27+O34+O30+O36</f>
        <v>4316704.53</v>
      </c>
      <c r="P22" s="6">
        <f>P24+P27+P34+P30+P36</f>
        <v>4337171.53</v>
      </c>
      <c r="Q22" s="6">
        <f>Q24+Q27+Q34+Q30+Q36</f>
        <v>4367171.53</v>
      </c>
    </row>
    <row r="23" spans="1:17" ht="22.5" customHeight="1">
      <c r="A23" s="56"/>
      <c r="B23" s="20"/>
      <c r="C23" s="62"/>
      <c r="D23" s="59"/>
      <c r="E23" s="127" t="s">
        <v>60</v>
      </c>
      <c r="F23" s="127"/>
      <c r="G23" s="127"/>
      <c r="H23" s="127"/>
      <c r="I23" s="127"/>
      <c r="J23" s="10">
        <v>137</v>
      </c>
      <c r="K23" s="9">
        <v>1</v>
      </c>
      <c r="L23" s="9">
        <v>4</v>
      </c>
      <c r="M23" s="17">
        <v>6740510020</v>
      </c>
      <c r="N23" s="7">
        <v>0</v>
      </c>
      <c r="O23" s="6">
        <f>O24+O27+O30</f>
        <v>4210104.53</v>
      </c>
      <c r="P23" s="6">
        <f t="shared" ref="P23:Q23" si="2">P24+P27+P30</f>
        <v>4230571.53</v>
      </c>
      <c r="Q23" s="6">
        <f t="shared" si="2"/>
        <v>4260571.53</v>
      </c>
    </row>
    <row r="24" spans="1:17" ht="31.5" customHeight="1">
      <c r="A24" s="56"/>
      <c r="B24" s="20"/>
      <c r="C24" s="62"/>
      <c r="D24" s="59"/>
      <c r="E24" s="59"/>
      <c r="F24" s="127" t="s">
        <v>17</v>
      </c>
      <c r="G24" s="127"/>
      <c r="H24" s="127"/>
      <c r="I24" s="127"/>
      <c r="J24" s="10">
        <v>137</v>
      </c>
      <c r="K24" s="9">
        <v>1</v>
      </c>
      <c r="L24" s="9">
        <v>4</v>
      </c>
      <c r="M24" s="17">
        <v>6740510020</v>
      </c>
      <c r="N24" s="7" t="s">
        <v>16</v>
      </c>
      <c r="O24" s="6">
        <f>O25+O26</f>
        <v>3290571.5300000003</v>
      </c>
      <c r="P24" s="6">
        <f>P25+P26</f>
        <v>3290571.5300000003</v>
      </c>
      <c r="Q24" s="5">
        <f>Q25+Q26</f>
        <v>3290571.5300000003</v>
      </c>
    </row>
    <row r="25" spans="1:17" ht="32.25" customHeight="1">
      <c r="A25" s="56"/>
      <c r="B25" s="20"/>
      <c r="C25" s="62"/>
      <c r="D25" s="59"/>
      <c r="E25" s="59"/>
      <c r="F25" s="111" t="s">
        <v>25</v>
      </c>
      <c r="G25" s="111"/>
      <c r="H25" s="111"/>
      <c r="I25" s="111"/>
      <c r="J25" s="10">
        <v>137</v>
      </c>
      <c r="K25" s="9">
        <v>1</v>
      </c>
      <c r="L25" s="9">
        <v>4</v>
      </c>
      <c r="M25" s="17">
        <v>6740510020</v>
      </c>
      <c r="N25" s="7">
        <v>121</v>
      </c>
      <c r="O25" s="6">
        <v>2527320.6800000002</v>
      </c>
      <c r="P25" s="6">
        <v>2527320.6800000002</v>
      </c>
      <c r="Q25" s="5">
        <v>2527320.6800000002</v>
      </c>
    </row>
    <row r="26" spans="1:17" ht="61.5" customHeight="1">
      <c r="A26" s="56"/>
      <c r="B26" s="20"/>
      <c r="C26" s="62"/>
      <c r="D26" s="59"/>
      <c r="E26" s="59"/>
      <c r="F26" s="111" t="s">
        <v>24</v>
      </c>
      <c r="G26" s="111"/>
      <c r="H26" s="111"/>
      <c r="I26" s="111"/>
      <c r="J26" s="10">
        <v>137</v>
      </c>
      <c r="K26" s="9">
        <v>1</v>
      </c>
      <c r="L26" s="9">
        <v>4</v>
      </c>
      <c r="M26" s="17">
        <v>6740510020</v>
      </c>
      <c r="N26" s="7">
        <v>129</v>
      </c>
      <c r="O26" s="6">
        <v>763250.85</v>
      </c>
      <c r="P26" s="6">
        <v>763250.85</v>
      </c>
      <c r="Q26" s="5">
        <v>763250.85</v>
      </c>
    </row>
    <row r="27" spans="1:17" ht="48" customHeight="1">
      <c r="A27" s="56"/>
      <c r="B27" s="20"/>
      <c r="C27" s="62"/>
      <c r="D27" s="59"/>
      <c r="E27" s="59"/>
      <c r="F27" s="127" t="s">
        <v>13</v>
      </c>
      <c r="G27" s="127"/>
      <c r="H27" s="127"/>
      <c r="I27" s="127"/>
      <c r="J27" s="10">
        <v>137</v>
      </c>
      <c r="K27" s="9">
        <v>1</v>
      </c>
      <c r="L27" s="9">
        <v>4</v>
      </c>
      <c r="M27" s="17">
        <v>6740510020</v>
      </c>
      <c r="N27" s="7" t="s">
        <v>9</v>
      </c>
      <c r="O27" s="6">
        <f>O28+O29</f>
        <v>839533</v>
      </c>
      <c r="P27" s="6">
        <f>P28+P29</f>
        <v>860000</v>
      </c>
      <c r="Q27" s="5">
        <f>Q28+Q29</f>
        <v>890000</v>
      </c>
    </row>
    <row r="28" spans="1:17" ht="19.5" customHeight="1">
      <c r="A28" s="56"/>
      <c r="B28" s="20"/>
      <c r="C28" s="62"/>
      <c r="D28" s="59"/>
      <c r="E28" s="59"/>
      <c r="F28" s="111" t="s">
        <v>34</v>
      </c>
      <c r="G28" s="111"/>
      <c r="H28" s="111"/>
      <c r="I28" s="111"/>
      <c r="J28" s="10">
        <v>137</v>
      </c>
      <c r="K28" s="9">
        <v>1</v>
      </c>
      <c r="L28" s="9">
        <v>4</v>
      </c>
      <c r="M28" s="17">
        <v>6740510020</v>
      </c>
      <c r="N28" s="7">
        <v>244</v>
      </c>
      <c r="O28" s="6">
        <v>804533</v>
      </c>
      <c r="P28" s="6">
        <v>820000</v>
      </c>
      <c r="Q28" s="5">
        <v>850000</v>
      </c>
    </row>
    <row r="29" spans="1:17" ht="18.75" customHeight="1">
      <c r="A29" s="56"/>
      <c r="B29" s="20"/>
      <c r="C29" s="62"/>
      <c r="D29" s="59"/>
      <c r="E29" s="59"/>
      <c r="F29" s="128" t="s">
        <v>33</v>
      </c>
      <c r="G29" s="129"/>
      <c r="H29" s="129"/>
      <c r="I29" s="130"/>
      <c r="J29" s="10">
        <v>137</v>
      </c>
      <c r="K29" s="9">
        <v>1</v>
      </c>
      <c r="L29" s="9">
        <v>4</v>
      </c>
      <c r="M29" s="17">
        <v>6740510020</v>
      </c>
      <c r="N29" s="7">
        <v>247</v>
      </c>
      <c r="O29" s="6">
        <v>35000</v>
      </c>
      <c r="P29" s="6">
        <v>40000</v>
      </c>
      <c r="Q29" s="5">
        <v>40000</v>
      </c>
    </row>
    <row r="30" spans="1:17" ht="16.5" customHeight="1">
      <c r="A30" s="56"/>
      <c r="B30" s="20"/>
      <c r="C30" s="62"/>
      <c r="D30" s="59"/>
      <c r="E30" s="59"/>
      <c r="F30" s="127" t="s">
        <v>19</v>
      </c>
      <c r="G30" s="127"/>
      <c r="H30" s="127"/>
      <c r="I30" s="127"/>
      <c r="J30" s="10">
        <v>137</v>
      </c>
      <c r="K30" s="9">
        <v>1</v>
      </c>
      <c r="L30" s="9">
        <v>4</v>
      </c>
      <c r="M30" s="17">
        <v>6740510020</v>
      </c>
      <c r="N30" s="7">
        <v>850</v>
      </c>
      <c r="O30" s="6">
        <f>O31+O32</f>
        <v>80000</v>
      </c>
      <c r="P30" s="6">
        <v>80000</v>
      </c>
      <c r="Q30" s="5">
        <v>80000</v>
      </c>
    </row>
    <row r="31" spans="1:17" ht="30.75" customHeight="1">
      <c r="A31" s="56"/>
      <c r="B31" s="20"/>
      <c r="C31" s="62"/>
      <c r="D31" s="59"/>
      <c r="E31" s="59"/>
      <c r="F31" s="127" t="s">
        <v>50</v>
      </c>
      <c r="G31" s="127"/>
      <c r="H31" s="127"/>
      <c r="I31" s="127"/>
      <c r="J31" s="10">
        <v>137</v>
      </c>
      <c r="K31" s="9">
        <v>1</v>
      </c>
      <c r="L31" s="9">
        <v>4</v>
      </c>
      <c r="M31" s="17">
        <v>6740510020</v>
      </c>
      <c r="N31" s="7">
        <v>851</v>
      </c>
      <c r="O31" s="6">
        <v>38000</v>
      </c>
      <c r="P31" s="6">
        <v>38000</v>
      </c>
      <c r="Q31" s="5">
        <v>38000</v>
      </c>
    </row>
    <row r="32" spans="1:17" ht="15.75" customHeight="1">
      <c r="A32" s="56"/>
      <c r="B32" s="20"/>
      <c r="C32" s="62"/>
      <c r="D32" s="59"/>
      <c r="E32" s="59"/>
      <c r="F32" s="127" t="s">
        <v>26</v>
      </c>
      <c r="G32" s="127"/>
      <c r="H32" s="127"/>
      <c r="I32" s="127"/>
      <c r="J32" s="10">
        <v>137</v>
      </c>
      <c r="K32" s="9">
        <v>1</v>
      </c>
      <c r="L32" s="9">
        <v>4</v>
      </c>
      <c r="M32" s="17">
        <v>6740510020</v>
      </c>
      <c r="N32" s="7">
        <v>853</v>
      </c>
      <c r="O32" s="6">
        <v>42000</v>
      </c>
      <c r="P32" s="6">
        <v>42000</v>
      </c>
      <c r="Q32" s="5">
        <v>42000</v>
      </c>
    </row>
    <row r="33" spans="1:17" ht="126" customHeight="1">
      <c r="A33" s="86"/>
      <c r="B33" s="20"/>
      <c r="C33" s="85"/>
      <c r="D33" s="84"/>
      <c r="E33" s="84"/>
      <c r="F33" s="128" t="s">
        <v>72</v>
      </c>
      <c r="G33" s="129"/>
      <c r="H33" s="129"/>
      <c r="I33" s="130"/>
      <c r="J33" s="10">
        <v>137</v>
      </c>
      <c r="K33" s="9">
        <v>1</v>
      </c>
      <c r="L33" s="9">
        <v>4</v>
      </c>
      <c r="M33" s="87" t="s">
        <v>62</v>
      </c>
      <c r="N33" s="7">
        <v>0</v>
      </c>
      <c r="O33" s="6">
        <f>O34</f>
        <v>31600</v>
      </c>
      <c r="P33" s="6">
        <f t="shared" ref="P33:Q33" si="3">P34</f>
        <v>31600</v>
      </c>
      <c r="Q33" s="5">
        <f t="shared" si="3"/>
        <v>31600</v>
      </c>
    </row>
    <row r="34" spans="1:17" ht="16.5" customHeight="1">
      <c r="A34" s="86"/>
      <c r="B34" s="20"/>
      <c r="C34" s="62"/>
      <c r="D34" s="59"/>
      <c r="E34" s="59"/>
      <c r="F34" s="127" t="s">
        <v>0</v>
      </c>
      <c r="G34" s="127"/>
      <c r="H34" s="127"/>
      <c r="I34" s="127"/>
      <c r="J34" s="10">
        <v>137</v>
      </c>
      <c r="K34" s="9">
        <v>1</v>
      </c>
      <c r="L34" s="9">
        <v>4</v>
      </c>
      <c r="M34" s="87" t="s">
        <v>62</v>
      </c>
      <c r="N34" s="7" t="s">
        <v>20</v>
      </c>
      <c r="O34" s="6">
        <v>31600</v>
      </c>
      <c r="P34" s="6">
        <v>31600</v>
      </c>
      <c r="Q34" s="5">
        <v>31600</v>
      </c>
    </row>
    <row r="35" spans="1:17" ht="143.25" customHeight="1">
      <c r="A35" s="86"/>
      <c r="B35" s="20"/>
      <c r="C35" s="85"/>
      <c r="D35" s="84"/>
      <c r="E35" s="84"/>
      <c r="F35" s="128" t="s">
        <v>71</v>
      </c>
      <c r="G35" s="129"/>
      <c r="H35" s="129"/>
      <c r="I35" s="130"/>
      <c r="J35" s="10">
        <v>134</v>
      </c>
      <c r="K35" s="9">
        <v>1</v>
      </c>
      <c r="L35" s="9">
        <v>4</v>
      </c>
      <c r="M35" s="87" t="s">
        <v>63</v>
      </c>
      <c r="N35" s="7">
        <v>0</v>
      </c>
      <c r="O35" s="6">
        <f>O36</f>
        <v>75000</v>
      </c>
      <c r="P35" s="6">
        <f t="shared" ref="P35:Q35" si="4">P36</f>
        <v>75000</v>
      </c>
      <c r="Q35" s="5">
        <f t="shared" si="4"/>
        <v>75000</v>
      </c>
    </row>
    <row r="36" spans="1:17" ht="16.5" customHeight="1">
      <c r="A36" s="86"/>
      <c r="B36" s="20"/>
      <c r="C36" s="85"/>
      <c r="D36" s="84"/>
      <c r="E36" s="84"/>
      <c r="F36" s="128" t="s">
        <v>0</v>
      </c>
      <c r="G36" s="129"/>
      <c r="H36" s="129"/>
      <c r="I36" s="130"/>
      <c r="J36" s="10">
        <v>137</v>
      </c>
      <c r="K36" s="9">
        <v>1</v>
      </c>
      <c r="L36" s="9">
        <v>4</v>
      </c>
      <c r="M36" s="87" t="s">
        <v>63</v>
      </c>
      <c r="N36" s="7">
        <v>540</v>
      </c>
      <c r="O36" s="6">
        <v>75000</v>
      </c>
      <c r="P36" s="6">
        <v>75000</v>
      </c>
      <c r="Q36" s="5">
        <v>75000</v>
      </c>
    </row>
    <row r="37" spans="1:17" ht="68.25" customHeight="1">
      <c r="A37" s="39"/>
      <c r="B37" s="38"/>
      <c r="C37" s="37"/>
      <c r="D37" s="134" t="s">
        <v>35</v>
      </c>
      <c r="E37" s="164"/>
      <c r="F37" s="164"/>
      <c r="G37" s="164"/>
      <c r="H37" s="164"/>
      <c r="I37" s="164"/>
      <c r="J37" s="16">
        <v>137</v>
      </c>
      <c r="K37" s="15">
        <v>1</v>
      </c>
      <c r="L37" s="15">
        <v>6</v>
      </c>
      <c r="M37" s="35">
        <v>0</v>
      </c>
      <c r="N37" s="13">
        <v>0</v>
      </c>
      <c r="O37" s="12">
        <f>O42</f>
        <v>93526</v>
      </c>
      <c r="P37" s="12">
        <f>P38</f>
        <v>93526</v>
      </c>
      <c r="Q37" s="11">
        <f>Q38</f>
        <v>93526</v>
      </c>
    </row>
    <row r="38" spans="1:17" ht="78" customHeight="1">
      <c r="A38" s="56"/>
      <c r="B38" s="20"/>
      <c r="C38" s="60"/>
      <c r="D38" s="121" t="s">
        <v>48</v>
      </c>
      <c r="E38" s="122"/>
      <c r="F38" s="122"/>
      <c r="G38" s="122"/>
      <c r="H38" s="122"/>
      <c r="I38" s="123"/>
      <c r="J38" s="10">
        <v>137</v>
      </c>
      <c r="K38" s="9">
        <v>1</v>
      </c>
      <c r="L38" s="9">
        <v>6</v>
      </c>
      <c r="M38" s="17">
        <v>6700000000</v>
      </c>
      <c r="N38" s="7">
        <v>0</v>
      </c>
      <c r="O38" s="6">
        <f t="shared" ref="O38:O40" si="5">O39</f>
        <v>93526</v>
      </c>
      <c r="P38" s="6">
        <f t="shared" ref="P38:P40" si="6">P39</f>
        <v>93526</v>
      </c>
      <c r="Q38" s="5">
        <f>Q39</f>
        <v>93526</v>
      </c>
    </row>
    <row r="39" spans="1:17">
      <c r="A39" s="56"/>
      <c r="B39" s="20"/>
      <c r="C39" s="62"/>
      <c r="D39" s="121" t="s">
        <v>41</v>
      </c>
      <c r="E39" s="122"/>
      <c r="F39" s="122"/>
      <c r="G39" s="122"/>
      <c r="H39" s="122"/>
      <c r="I39" s="123"/>
      <c r="J39" s="10">
        <v>137</v>
      </c>
      <c r="K39" s="9">
        <v>1</v>
      </c>
      <c r="L39" s="9">
        <v>6</v>
      </c>
      <c r="M39" s="17">
        <v>6740000000</v>
      </c>
      <c r="N39" s="7">
        <v>0</v>
      </c>
      <c r="O39" s="6">
        <f t="shared" si="5"/>
        <v>93526</v>
      </c>
      <c r="P39" s="6">
        <f t="shared" si="6"/>
        <v>93526</v>
      </c>
      <c r="Q39" s="5">
        <f>Q40</f>
        <v>93526</v>
      </c>
    </row>
    <row r="40" spans="1:17" ht="33.75" customHeight="1">
      <c r="A40" s="56"/>
      <c r="B40" s="20"/>
      <c r="C40" s="62"/>
      <c r="D40" s="121" t="s">
        <v>49</v>
      </c>
      <c r="E40" s="122"/>
      <c r="F40" s="122"/>
      <c r="G40" s="122"/>
      <c r="H40" s="122"/>
      <c r="I40" s="123"/>
      <c r="J40" s="10">
        <v>137</v>
      </c>
      <c r="K40" s="9">
        <v>1</v>
      </c>
      <c r="L40" s="9">
        <v>6</v>
      </c>
      <c r="M40" s="17">
        <v>6740500000</v>
      </c>
      <c r="N40" s="7">
        <v>0</v>
      </c>
      <c r="O40" s="6">
        <f t="shared" si="5"/>
        <v>93526</v>
      </c>
      <c r="P40" s="6">
        <f t="shared" si="6"/>
        <v>93526</v>
      </c>
      <c r="Q40" s="5">
        <f>Q41</f>
        <v>93526</v>
      </c>
    </row>
    <row r="41" spans="1:17" ht="114.75" customHeight="1">
      <c r="A41" s="55"/>
      <c r="B41" s="20"/>
      <c r="C41" s="62"/>
      <c r="D41" s="58"/>
      <c r="E41" s="58"/>
      <c r="F41" s="129" t="s">
        <v>70</v>
      </c>
      <c r="G41" s="154"/>
      <c r="H41" s="154"/>
      <c r="I41" s="155"/>
      <c r="J41" s="10">
        <v>137</v>
      </c>
      <c r="K41" s="9">
        <v>1</v>
      </c>
      <c r="L41" s="9">
        <v>6</v>
      </c>
      <c r="M41" s="88" t="s">
        <v>64</v>
      </c>
      <c r="N41" s="7">
        <v>0</v>
      </c>
      <c r="O41" s="6">
        <f>O42</f>
        <v>93526</v>
      </c>
      <c r="P41" s="6">
        <f>P42</f>
        <v>93526</v>
      </c>
      <c r="Q41" s="5">
        <f>Q42</f>
        <v>93526</v>
      </c>
    </row>
    <row r="42" spans="1:17" ht="19.5" customHeight="1">
      <c r="A42" s="36"/>
      <c r="B42" s="20"/>
      <c r="C42" s="62"/>
      <c r="D42" s="58"/>
      <c r="E42" s="58"/>
      <c r="F42" s="129" t="s">
        <v>0</v>
      </c>
      <c r="G42" s="154"/>
      <c r="H42" s="154"/>
      <c r="I42" s="155"/>
      <c r="J42" s="10">
        <v>137</v>
      </c>
      <c r="K42" s="9">
        <v>1</v>
      </c>
      <c r="L42" s="9">
        <v>6</v>
      </c>
      <c r="M42" s="88" t="s">
        <v>64</v>
      </c>
      <c r="N42" s="7">
        <v>540</v>
      </c>
      <c r="O42" s="6">
        <v>93526</v>
      </c>
      <c r="P42" s="6">
        <v>93526</v>
      </c>
      <c r="Q42" s="5">
        <v>93526</v>
      </c>
    </row>
    <row r="43" spans="1:17" ht="19.5" customHeight="1">
      <c r="A43" s="61"/>
      <c r="B43" s="20"/>
      <c r="C43" s="62"/>
      <c r="D43" s="181" t="s">
        <v>27</v>
      </c>
      <c r="E43" s="182"/>
      <c r="F43" s="182"/>
      <c r="G43" s="182"/>
      <c r="H43" s="182"/>
      <c r="I43" s="182"/>
      <c r="J43" s="16">
        <v>137</v>
      </c>
      <c r="K43" s="15">
        <v>1</v>
      </c>
      <c r="L43" s="15">
        <v>13</v>
      </c>
      <c r="M43" s="35">
        <v>0</v>
      </c>
      <c r="N43" s="13">
        <v>0</v>
      </c>
      <c r="O43" s="12">
        <f t="shared" ref="O43:Q48" si="7">O44</f>
        <v>10724</v>
      </c>
      <c r="P43" s="12">
        <f t="shared" si="7"/>
        <v>12000</v>
      </c>
      <c r="Q43" s="11">
        <f t="shared" si="7"/>
        <v>12000</v>
      </c>
    </row>
    <row r="44" spans="1:17" ht="78" customHeight="1">
      <c r="A44" s="56"/>
      <c r="B44" s="20"/>
      <c r="C44" s="60"/>
      <c r="D44" s="121" t="s">
        <v>48</v>
      </c>
      <c r="E44" s="122"/>
      <c r="F44" s="122"/>
      <c r="G44" s="122"/>
      <c r="H44" s="122"/>
      <c r="I44" s="123"/>
      <c r="J44" s="10">
        <v>137</v>
      </c>
      <c r="K44" s="9">
        <v>1</v>
      </c>
      <c r="L44" s="9">
        <v>13</v>
      </c>
      <c r="M44" s="17">
        <v>6700000000</v>
      </c>
      <c r="N44" s="7">
        <v>0</v>
      </c>
      <c r="O44" s="6">
        <f t="shared" si="7"/>
        <v>10724</v>
      </c>
      <c r="P44" s="6">
        <f t="shared" si="7"/>
        <v>12000</v>
      </c>
      <c r="Q44" s="5">
        <f>Q45</f>
        <v>12000</v>
      </c>
    </row>
    <row r="45" spans="1:17">
      <c r="A45" s="56"/>
      <c r="B45" s="20"/>
      <c r="C45" s="62"/>
      <c r="D45" s="121" t="s">
        <v>41</v>
      </c>
      <c r="E45" s="122"/>
      <c r="F45" s="122"/>
      <c r="G45" s="122"/>
      <c r="H45" s="122"/>
      <c r="I45" s="123"/>
      <c r="J45" s="10">
        <v>137</v>
      </c>
      <c r="K45" s="9">
        <v>1</v>
      </c>
      <c r="L45" s="9">
        <v>13</v>
      </c>
      <c r="M45" s="17">
        <v>6740000000</v>
      </c>
      <c r="N45" s="7">
        <v>0</v>
      </c>
      <c r="O45" s="6">
        <f t="shared" si="7"/>
        <v>10724</v>
      </c>
      <c r="P45" s="6">
        <f t="shared" si="7"/>
        <v>12000</v>
      </c>
      <c r="Q45" s="5">
        <f>Q46</f>
        <v>12000</v>
      </c>
    </row>
    <row r="46" spans="1:17" ht="33.75" customHeight="1">
      <c r="A46" s="56"/>
      <c r="B46" s="20"/>
      <c r="C46" s="62"/>
      <c r="D46" s="121" t="s">
        <v>49</v>
      </c>
      <c r="E46" s="122"/>
      <c r="F46" s="122"/>
      <c r="G46" s="122"/>
      <c r="H46" s="122"/>
      <c r="I46" s="123"/>
      <c r="J46" s="10">
        <v>137</v>
      </c>
      <c r="K46" s="9">
        <v>1</v>
      </c>
      <c r="L46" s="9">
        <v>13</v>
      </c>
      <c r="M46" s="17">
        <v>6740500000</v>
      </c>
      <c r="N46" s="7">
        <v>0</v>
      </c>
      <c r="O46" s="6">
        <f t="shared" si="7"/>
        <v>10724</v>
      </c>
      <c r="P46" s="6">
        <f t="shared" si="7"/>
        <v>12000</v>
      </c>
      <c r="Q46" s="5">
        <f>Q47</f>
        <v>12000</v>
      </c>
    </row>
    <row r="47" spans="1:17" ht="30.75" customHeight="1">
      <c r="A47" s="55"/>
      <c r="B47" s="20"/>
      <c r="C47" s="62"/>
      <c r="D47" s="62"/>
      <c r="E47" s="34"/>
      <c r="F47" s="124" t="s">
        <v>37</v>
      </c>
      <c r="G47" s="125"/>
      <c r="H47" s="125"/>
      <c r="I47" s="126"/>
      <c r="J47" s="10">
        <v>137</v>
      </c>
      <c r="K47" s="9">
        <v>1</v>
      </c>
      <c r="L47" s="9">
        <v>13</v>
      </c>
      <c r="M47" s="33">
        <v>6740595100</v>
      </c>
      <c r="N47" s="7">
        <v>0</v>
      </c>
      <c r="O47" s="6">
        <f t="shared" si="7"/>
        <v>10724</v>
      </c>
      <c r="P47" s="6">
        <f t="shared" si="7"/>
        <v>12000</v>
      </c>
      <c r="Q47" s="5">
        <f t="shared" si="7"/>
        <v>12000</v>
      </c>
    </row>
    <row r="48" spans="1:17" ht="19.5" customHeight="1">
      <c r="A48" s="55"/>
      <c r="B48" s="20"/>
      <c r="C48" s="62"/>
      <c r="D48" s="62"/>
      <c r="E48" s="34"/>
      <c r="F48" s="124" t="s">
        <v>19</v>
      </c>
      <c r="G48" s="125"/>
      <c r="H48" s="125"/>
      <c r="I48" s="126"/>
      <c r="J48" s="10">
        <v>137</v>
      </c>
      <c r="K48" s="9">
        <v>1</v>
      </c>
      <c r="L48" s="9">
        <v>13</v>
      </c>
      <c r="M48" s="33">
        <v>6740595100</v>
      </c>
      <c r="N48" s="7">
        <v>850</v>
      </c>
      <c r="O48" s="6">
        <f t="shared" si="7"/>
        <v>10724</v>
      </c>
      <c r="P48" s="6">
        <f t="shared" si="7"/>
        <v>12000</v>
      </c>
      <c r="Q48" s="5">
        <f t="shared" si="7"/>
        <v>12000</v>
      </c>
    </row>
    <row r="49" spans="1:17" ht="19.5" customHeight="1">
      <c r="A49" s="55"/>
      <c r="B49" s="20"/>
      <c r="C49" s="62"/>
      <c r="D49" s="62"/>
      <c r="E49" s="34"/>
      <c r="F49" s="124" t="s">
        <v>26</v>
      </c>
      <c r="G49" s="125"/>
      <c r="H49" s="125"/>
      <c r="I49" s="126"/>
      <c r="J49" s="10">
        <v>137</v>
      </c>
      <c r="K49" s="9">
        <v>1</v>
      </c>
      <c r="L49" s="9">
        <v>13</v>
      </c>
      <c r="M49" s="33">
        <v>6740595100</v>
      </c>
      <c r="N49" s="7">
        <v>853</v>
      </c>
      <c r="O49" s="6">
        <v>10724</v>
      </c>
      <c r="P49" s="6">
        <v>12000</v>
      </c>
      <c r="Q49" s="5">
        <v>12000</v>
      </c>
    </row>
    <row r="50" spans="1:17" ht="15" customHeight="1">
      <c r="A50" s="147" t="s">
        <v>18</v>
      </c>
      <c r="B50" s="148"/>
      <c r="C50" s="148"/>
      <c r="D50" s="148"/>
      <c r="E50" s="148"/>
      <c r="F50" s="148"/>
      <c r="G50" s="148"/>
      <c r="H50" s="148"/>
      <c r="I50" s="149"/>
      <c r="J50" s="16">
        <v>137</v>
      </c>
      <c r="K50" s="15">
        <v>2</v>
      </c>
      <c r="L50" s="15">
        <v>0</v>
      </c>
      <c r="M50" s="14">
        <v>0</v>
      </c>
      <c r="N50" s="13">
        <v>0</v>
      </c>
      <c r="O50" s="12">
        <f>O52</f>
        <v>385600.00000000006</v>
      </c>
      <c r="P50" s="12">
        <f t="shared" ref="P50:Q50" si="8">P52</f>
        <v>425300.00000000006</v>
      </c>
      <c r="Q50" s="11">
        <f t="shared" si="8"/>
        <v>465700.00000000006</v>
      </c>
    </row>
    <row r="51" spans="1:17" ht="30" customHeight="1">
      <c r="A51" s="56"/>
      <c r="B51" s="20"/>
      <c r="C51" s="118" t="s">
        <v>6</v>
      </c>
      <c r="D51" s="119"/>
      <c r="E51" s="119"/>
      <c r="F51" s="119"/>
      <c r="G51" s="119"/>
      <c r="H51" s="119"/>
      <c r="I51" s="120"/>
      <c r="J51" s="16">
        <v>137</v>
      </c>
      <c r="K51" s="15">
        <v>2</v>
      </c>
      <c r="L51" s="15">
        <v>3</v>
      </c>
      <c r="M51" s="14">
        <v>0</v>
      </c>
      <c r="N51" s="13">
        <v>0</v>
      </c>
      <c r="O51" s="12">
        <f>O52</f>
        <v>385600.00000000006</v>
      </c>
      <c r="P51" s="12">
        <f t="shared" ref="P51:Q51" si="9">P52</f>
        <v>425300.00000000006</v>
      </c>
      <c r="Q51" s="11">
        <f t="shared" si="9"/>
        <v>465700.00000000006</v>
      </c>
    </row>
    <row r="52" spans="1:17" ht="78" customHeight="1">
      <c r="A52" s="56"/>
      <c r="B52" s="20"/>
      <c r="C52" s="60"/>
      <c r="D52" s="121" t="s">
        <v>48</v>
      </c>
      <c r="E52" s="122"/>
      <c r="F52" s="122"/>
      <c r="G52" s="122"/>
      <c r="H52" s="122"/>
      <c r="I52" s="123"/>
      <c r="J52" s="10">
        <v>137</v>
      </c>
      <c r="K52" s="23">
        <v>2</v>
      </c>
      <c r="L52" s="23">
        <v>3</v>
      </c>
      <c r="M52" s="17">
        <v>6700000000</v>
      </c>
      <c r="N52" s="7">
        <v>0</v>
      </c>
      <c r="O52" s="6">
        <f>O54</f>
        <v>385600.00000000006</v>
      </c>
      <c r="P52" s="6">
        <f>P54</f>
        <v>425300.00000000006</v>
      </c>
      <c r="Q52" s="5">
        <f>Q54</f>
        <v>465700.00000000006</v>
      </c>
    </row>
    <row r="53" spans="1:17">
      <c r="A53" s="56"/>
      <c r="B53" s="20"/>
      <c r="C53" s="62"/>
      <c r="D53" s="121" t="s">
        <v>41</v>
      </c>
      <c r="E53" s="122"/>
      <c r="F53" s="122"/>
      <c r="G53" s="122"/>
      <c r="H53" s="122"/>
      <c r="I53" s="123"/>
      <c r="J53" s="10">
        <v>137</v>
      </c>
      <c r="K53" s="23">
        <v>2</v>
      </c>
      <c r="L53" s="23">
        <v>3</v>
      </c>
      <c r="M53" s="17">
        <v>6740000000</v>
      </c>
      <c r="N53" s="7">
        <v>0</v>
      </c>
      <c r="O53" s="6">
        <f t="shared" ref="O53:Q54" si="10">O54</f>
        <v>385600.00000000006</v>
      </c>
      <c r="P53" s="6">
        <f t="shared" si="10"/>
        <v>425300.00000000006</v>
      </c>
      <c r="Q53" s="5">
        <f t="shared" si="10"/>
        <v>465700.00000000006</v>
      </c>
    </row>
    <row r="54" spans="1:17" ht="33.75" customHeight="1">
      <c r="A54" s="56"/>
      <c r="B54" s="20"/>
      <c r="C54" s="62"/>
      <c r="D54" s="121" t="s">
        <v>49</v>
      </c>
      <c r="E54" s="122"/>
      <c r="F54" s="122"/>
      <c r="G54" s="122"/>
      <c r="H54" s="122"/>
      <c r="I54" s="123"/>
      <c r="J54" s="10">
        <v>137</v>
      </c>
      <c r="K54" s="23">
        <v>2</v>
      </c>
      <c r="L54" s="23">
        <v>3</v>
      </c>
      <c r="M54" s="17">
        <v>6740500000</v>
      </c>
      <c r="N54" s="7">
        <v>0</v>
      </c>
      <c r="O54" s="6">
        <f t="shared" si="10"/>
        <v>385600.00000000006</v>
      </c>
      <c r="P54" s="6">
        <f t="shared" si="10"/>
        <v>425300.00000000006</v>
      </c>
      <c r="Q54" s="5">
        <f t="shared" si="10"/>
        <v>465700.00000000006</v>
      </c>
    </row>
    <row r="55" spans="1:17" ht="61.5" customHeight="1">
      <c r="A55" s="56"/>
      <c r="B55" s="20"/>
      <c r="C55" s="62"/>
      <c r="D55" s="59"/>
      <c r="E55" s="32"/>
      <c r="F55" s="131" t="s">
        <v>51</v>
      </c>
      <c r="G55" s="132"/>
      <c r="H55" s="132"/>
      <c r="I55" s="133"/>
      <c r="J55" s="24">
        <v>137</v>
      </c>
      <c r="K55" s="23">
        <v>2</v>
      </c>
      <c r="L55" s="23">
        <v>3</v>
      </c>
      <c r="M55" s="17">
        <v>6740551180</v>
      </c>
      <c r="N55" s="22">
        <v>0</v>
      </c>
      <c r="O55" s="6">
        <f>O56+O59</f>
        <v>385600.00000000006</v>
      </c>
      <c r="P55" s="6">
        <f t="shared" ref="P55:Q55" si="11">P56+P59</f>
        <v>425300.00000000006</v>
      </c>
      <c r="Q55" s="6">
        <f t="shared" si="11"/>
        <v>465700.00000000006</v>
      </c>
    </row>
    <row r="56" spans="1:17" ht="30.75" customHeight="1">
      <c r="A56" s="56"/>
      <c r="B56" s="20"/>
      <c r="C56" s="62"/>
      <c r="D56" s="59"/>
      <c r="E56" s="59"/>
      <c r="F56" s="127" t="s">
        <v>17</v>
      </c>
      <c r="G56" s="127"/>
      <c r="H56" s="127"/>
      <c r="I56" s="127"/>
      <c r="J56" s="10">
        <v>137</v>
      </c>
      <c r="K56" s="9">
        <v>2</v>
      </c>
      <c r="L56" s="9">
        <v>3</v>
      </c>
      <c r="M56" s="17">
        <v>6740551180</v>
      </c>
      <c r="N56" s="7" t="s">
        <v>16</v>
      </c>
      <c r="O56" s="6">
        <f>O57+O58</f>
        <v>381005.43000000005</v>
      </c>
      <c r="P56" s="6">
        <f>P57+P58</f>
        <v>381005.43000000005</v>
      </c>
      <c r="Q56" s="5">
        <f>Q57+Q58</f>
        <v>381005.43000000005</v>
      </c>
    </row>
    <row r="57" spans="1:17" ht="30" customHeight="1">
      <c r="A57" s="56"/>
      <c r="B57" s="20"/>
      <c r="C57" s="62"/>
      <c r="D57" s="59"/>
      <c r="E57" s="59"/>
      <c r="F57" s="111" t="s">
        <v>25</v>
      </c>
      <c r="G57" s="111"/>
      <c r="H57" s="111"/>
      <c r="I57" s="111"/>
      <c r="J57" s="10">
        <v>137</v>
      </c>
      <c r="K57" s="9">
        <v>2</v>
      </c>
      <c r="L57" s="9">
        <v>3</v>
      </c>
      <c r="M57" s="17">
        <v>6740551180</v>
      </c>
      <c r="N57" s="7">
        <v>121</v>
      </c>
      <c r="O57" s="6">
        <v>292630.90000000002</v>
      </c>
      <c r="P57" s="6">
        <v>292630.90000000002</v>
      </c>
      <c r="Q57" s="6">
        <v>292630.90000000002</v>
      </c>
    </row>
    <row r="58" spans="1:17" ht="59.25" customHeight="1">
      <c r="A58" s="56"/>
      <c r="B58" s="20"/>
      <c r="C58" s="62"/>
      <c r="D58" s="59"/>
      <c r="E58" s="59"/>
      <c r="F58" s="111" t="s">
        <v>24</v>
      </c>
      <c r="G58" s="111"/>
      <c r="H58" s="111"/>
      <c r="I58" s="111"/>
      <c r="J58" s="10">
        <v>137</v>
      </c>
      <c r="K58" s="9">
        <v>2</v>
      </c>
      <c r="L58" s="9">
        <v>3</v>
      </c>
      <c r="M58" s="17">
        <v>6740551180</v>
      </c>
      <c r="N58" s="7">
        <v>129</v>
      </c>
      <c r="O58" s="6">
        <v>88374.53</v>
      </c>
      <c r="P58" s="6">
        <v>88374.53</v>
      </c>
      <c r="Q58" s="6">
        <v>88374.53</v>
      </c>
    </row>
    <row r="59" spans="1:17" ht="45.75" customHeight="1">
      <c r="A59" s="56"/>
      <c r="B59" s="20"/>
      <c r="C59" s="62"/>
      <c r="D59" s="59"/>
      <c r="E59" s="59"/>
      <c r="F59" s="128" t="s">
        <v>13</v>
      </c>
      <c r="G59" s="129"/>
      <c r="H59" s="129"/>
      <c r="I59" s="130"/>
      <c r="J59" s="10">
        <v>137</v>
      </c>
      <c r="K59" s="9">
        <v>2</v>
      </c>
      <c r="L59" s="9">
        <v>3</v>
      </c>
      <c r="M59" s="17">
        <v>6740551180</v>
      </c>
      <c r="N59" s="7" t="s">
        <v>9</v>
      </c>
      <c r="O59" s="6">
        <f>O60</f>
        <v>4594.57</v>
      </c>
      <c r="P59" s="6">
        <f>P60</f>
        <v>44294.57</v>
      </c>
      <c r="Q59" s="5">
        <f>Q60</f>
        <v>84694.57</v>
      </c>
    </row>
    <row r="60" spans="1:17" ht="24" customHeight="1">
      <c r="A60" s="56"/>
      <c r="B60" s="20"/>
      <c r="C60" s="62"/>
      <c r="D60" s="59"/>
      <c r="E60" s="59"/>
      <c r="F60" s="135" t="s">
        <v>34</v>
      </c>
      <c r="G60" s="136"/>
      <c r="H60" s="136"/>
      <c r="I60" s="137"/>
      <c r="J60" s="10">
        <v>137</v>
      </c>
      <c r="K60" s="9">
        <v>2</v>
      </c>
      <c r="L60" s="9">
        <v>3</v>
      </c>
      <c r="M60" s="17">
        <v>6740551180</v>
      </c>
      <c r="N60" s="7">
        <v>244</v>
      </c>
      <c r="O60" s="6">
        <v>4594.57</v>
      </c>
      <c r="P60" s="6">
        <v>44294.57</v>
      </c>
      <c r="Q60" s="5">
        <v>84694.57</v>
      </c>
    </row>
    <row r="61" spans="1:17" ht="50.25" customHeight="1">
      <c r="A61" s="147" t="s">
        <v>15</v>
      </c>
      <c r="B61" s="148"/>
      <c r="C61" s="148"/>
      <c r="D61" s="148"/>
      <c r="E61" s="148"/>
      <c r="F61" s="148"/>
      <c r="G61" s="148"/>
      <c r="H61" s="148"/>
      <c r="I61" s="149"/>
      <c r="J61" s="16">
        <v>137</v>
      </c>
      <c r="K61" s="15">
        <v>3</v>
      </c>
      <c r="L61" s="15">
        <v>0</v>
      </c>
      <c r="M61" s="14">
        <v>0</v>
      </c>
      <c r="N61" s="13">
        <v>0</v>
      </c>
      <c r="O61" s="12">
        <f>O62+O69</f>
        <v>425400</v>
      </c>
      <c r="P61" s="12">
        <f>P62+P69</f>
        <v>425400</v>
      </c>
      <c r="Q61" s="11">
        <f>Q62+Q69</f>
        <v>425400</v>
      </c>
    </row>
    <row r="62" spans="1:17" ht="65.25" customHeight="1">
      <c r="A62" s="56"/>
      <c r="B62" s="20"/>
      <c r="C62" s="118" t="s">
        <v>36</v>
      </c>
      <c r="D62" s="119"/>
      <c r="E62" s="119"/>
      <c r="F62" s="119"/>
      <c r="G62" s="119"/>
      <c r="H62" s="119"/>
      <c r="I62" s="120"/>
      <c r="J62" s="16">
        <v>137</v>
      </c>
      <c r="K62" s="15">
        <v>3</v>
      </c>
      <c r="L62" s="15">
        <v>10</v>
      </c>
      <c r="M62" s="14">
        <v>0</v>
      </c>
      <c r="N62" s="13">
        <v>0</v>
      </c>
      <c r="O62" s="12">
        <f>O63</f>
        <v>410400</v>
      </c>
      <c r="P62" s="12">
        <f t="shared" ref="P62:Q62" si="12">P64</f>
        <v>410400</v>
      </c>
      <c r="Q62" s="11">
        <f t="shared" si="12"/>
        <v>410400</v>
      </c>
    </row>
    <row r="63" spans="1:17" ht="76.5" customHeight="1">
      <c r="A63" s="21"/>
      <c r="B63" s="20"/>
      <c r="C63" s="19"/>
      <c r="D63" s="121" t="s">
        <v>48</v>
      </c>
      <c r="E63" s="122"/>
      <c r="F63" s="122"/>
      <c r="G63" s="122"/>
      <c r="H63" s="122"/>
      <c r="I63" s="123"/>
      <c r="J63" s="10">
        <v>137</v>
      </c>
      <c r="K63" s="9">
        <v>3</v>
      </c>
      <c r="L63" s="9">
        <v>10</v>
      </c>
      <c r="M63" s="17">
        <v>6700000000</v>
      </c>
      <c r="N63" s="7">
        <v>0</v>
      </c>
      <c r="O63" s="6">
        <f>O65</f>
        <v>410400</v>
      </c>
      <c r="P63" s="6">
        <f>P65</f>
        <v>410400</v>
      </c>
      <c r="Q63" s="5">
        <f>Q65</f>
        <v>410400</v>
      </c>
    </row>
    <row r="64" spans="1:17">
      <c r="A64" s="56"/>
      <c r="B64" s="20"/>
      <c r="C64" s="57"/>
      <c r="D64" s="121" t="s">
        <v>41</v>
      </c>
      <c r="E64" s="122"/>
      <c r="F64" s="122"/>
      <c r="G64" s="122"/>
      <c r="H64" s="122"/>
      <c r="I64" s="123"/>
      <c r="J64" s="10">
        <v>137</v>
      </c>
      <c r="K64" s="63">
        <v>3</v>
      </c>
      <c r="L64" s="9">
        <v>10</v>
      </c>
      <c r="M64" s="17">
        <v>6740000000</v>
      </c>
      <c r="N64" s="7">
        <v>0</v>
      </c>
      <c r="O64" s="6">
        <f t="shared" ref="O64:Q65" si="13">O65</f>
        <v>410400</v>
      </c>
      <c r="P64" s="6">
        <f t="shared" si="13"/>
        <v>410400</v>
      </c>
      <c r="Q64" s="5">
        <f t="shared" si="13"/>
        <v>410400</v>
      </c>
    </row>
    <row r="65" spans="1:17" ht="33.75" customHeight="1">
      <c r="A65" s="21"/>
      <c r="B65" s="20"/>
      <c r="C65" s="19"/>
      <c r="D65" s="121" t="s">
        <v>52</v>
      </c>
      <c r="E65" s="122"/>
      <c r="F65" s="122"/>
      <c r="G65" s="122"/>
      <c r="H65" s="122"/>
      <c r="I65" s="123"/>
      <c r="J65" s="10">
        <v>137</v>
      </c>
      <c r="K65" s="9">
        <v>3</v>
      </c>
      <c r="L65" s="9">
        <v>10</v>
      </c>
      <c r="M65" s="17">
        <v>6740100000</v>
      </c>
      <c r="N65" s="7">
        <v>0</v>
      </c>
      <c r="O65" s="6">
        <f t="shared" si="13"/>
        <v>410400</v>
      </c>
      <c r="P65" s="6">
        <f t="shared" si="13"/>
        <v>410400</v>
      </c>
      <c r="Q65" s="5">
        <f t="shared" si="13"/>
        <v>410400</v>
      </c>
    </row>
    <row r="66" spans="1:17" ht="48" customHeight="1">
      <c r="A66" s="56"/>
      <c r="B66" s="20"/>
      <c r="C66" s="62"/>
      <c r="D66" s="31"/>
      <c r="E66" s="121" t="s">
        <v>53</v>
      </c>
      <c r="F66" s="122"/>
      <c r="G66" s="122"/>
      <c r="H66" s="122"/>
      <c r="I66" s="123"/>
      <c r="J66" s="10">
        <v>137</v>
      </c>
      <c r="K66" s="9">
        <v>3</v>
      </c>
      <c r="L66" s="9">
        <v>10</v>
      </c>
      <c r="M66" s="17">
        <v>6740195020</v>
      </c>
      <c r="N66" s="7">
        <v>0</v>
      </c>
      <c r="O66" s="6">
        <f>O68</f>
        <v>410400</v>
      </c>
      <c r="P66" s="6">
        <f>P67</f>
        <v>410400</v>
      </c>
      <c r="Q66" s="5">
        <f>Q67</f>
        <v>410400</v>
      </c>
    </row>
    <row r="67" spans="1:17" ht="46.5" customHeight="1">
      <c r="A67" s="56"/>
      <c r="B67" s="20"/>
      <c r="C67" s="62"/>
      <c r="D67" s="59"/>
      <c r="E67" s="59"/>
      <c r="F67" s="128" t="s">
        <v>13</v>
      </c>
      <c r="G67" s="129"/>
      <c r="H67" s="129"/>
      <c r="I67" s="130"/>
      <c r="J67" s="10">
        <v>137</v>
      </c>
      <c r="K67" s="9">
        <v>3</v>
      </c>
      <c r="L67" s="9">
        <v>10</v>
      </c>
      <c r="M67" s="17">
        <v>6740195020</v>
      </c>
      <c r="N67" s="7">
        <v>240</v>
      </c>
      <c r="O67" s="6">
        <f>O68</f>
        <v>410400</v>
      </c>
      <c r="P67" s="6">
        <f t="shared" ref="P67:Q67" si="14">P68</f>
        <v>410400</v>
      </c>
      <c r="Q67" s="5">
        <f t="shared" si="14"/>
        <v>410400</v>
      </c>
    </row>
    <row r="68" spans="1:17" ht="29.25" customHeight="1">
      <c r="A68" s="56"/>
      <c r="B68" s="20"/>
      <c r="C68" s="62"/>
      <c r="D68" s="59"/>
      <c r="E68" s="59"/>
      <c r="F68" s="111" t="s">
        <v>34</v>
      </c>
      <c r="G68" s="111"/>
      <c r="H68" s="111"/>
      <c r="I68" s="111"/>
      <c r="J68" s="10">
        <v>137</v>
      </c>
      <c r="K68" s="9">
        <v>3</v>
      </c>
      <c r="L68" s="9">
        <v>10</v>
      </c>
      <c r="M68" s="17">
        <v>6740195020</v>
      </c>
      <c r="N68" s="7">
        <v>244</v>
      </c>
      <c r="O68" s="6">
        <v>410400</v>
      </c>
      <c r="P68" s="6">
        <v>410400</v>
      </c>
      <c r="Q68" s="5">
        <v>410400</v>
      </c>
    </row>
    <row r="69" spans="1:17" s="71" customFormat="1" ht="51" customHeight="1">
      <c r="A69" s="69"/>
      <c r="B69" s="20"/>
      <c r="C69" s="150" t="s">
        <v>45</v>
      </c>
      <c r="D69" s="151"/>
      <c r="E69" s="151"/>
      <c r="F69" s="151"/>
      <c r="G69" s="151"/>
      <c r="H69" s="151"/>
      <c r="I69" s="152"/>
      <c r="J69" s="16">
        <v>137</v>
      </c>
      <c r="K69" s="15">
        <v>3</v>
      </c>
      <c r="L69" s="15">
        <v>14</v>
      </c>
      <c r="M69" s="14">
        <v>0</v>
      </c>
      <c r="N69" s="13">
        <v>0</v>
      </c>
      <c r="O69" s="12">
        <f>O71</f>
        <v>15000</v>
      </c>
      <c r="P69" s="12">
        <f>P71</f>
        <v>15000</v>
      </c>
      <c r="Q69" s="11">
        <f>Q71</f>
        <v>15000</v>
      </c>
    </row>
    <row r="70" spans="1:17" ht="76.5" customHeight="1">
      <c r="A70" s="69"/>
      <c r="B70" s="20"/>
      <c r="C70" s="70"/>
      <c r="D70" s="121" t="s">
        <v>48</v>
      </c>
      <c r="E70" s="122"/>
      <c r="F70" s="122"/>
      <c r="G70" s="122"/>
      <c r="H70" s="122"/>
      <c r="I70" s="123"/>
      <c r="J70" s="10">
        <v>137</v>
      </c>
      <c r="K70" s="9">
        <v>3</v>
      </c>
      <c r="L70" s="9">
        <v>14</v>
      </c>
      <c r="M70" s="17">
        <v>6700000000</v>
      </c>
      <c r="N70" s="7">
        <v>0</v>
      </c>
      <c r="O70" s="6">
        <f t="shared" ref="O70:Q71" si="15">O71</f>
        <v>15000</v>
      </c>
      <c r="P70" s="6">
        <f t="shared" si="15"/>
        <v>15000</v>
      </c>
      <c r="Q70" s="5">
        <f t="shared" si="15"/>
        <v>15000</v>
      </c>
    </row>
    <row r="71" spans="1:17">
      <c r="A71" s="69"/>
      <c r="B71" s="20"/>
      <c r="C71" s="70"/>
      <c r="D71" s="121" t="s">
        <v>41</v>
      </c>
      <c r="E71" s="122"/>
      <c r="F71" s="122"/>
      <c r="G71" s="122"/>
      <c r="H71" s="122"/>
      <c r="I71" s="123"/>
      <c r="J71" s="10">
        <v>137</v>
      </c>
      <c r="K71" s="63">
        <v>3</v>
      </c>
      <c r="L71" s="9">
        <v>14</v>
      </c>
      <c r="M71" s="17">
        <v>6740000000</v>
      </c>
      <c r="N71" s="7">
        <v>0</v>
      </c>
      <c r="O71" s="6">
        <f t="shared" si="15"/>
        <v>15000</v>
      </c>
      <c r="P71" s="6">
        <f t="shared" si="15"/>
        <v>15000</v>
      </c>
      <c r="Q71" s="5">
        <f t="shared" si="15"/>
        <v>15000</v>
      </c>
    </row>
    <row r="72" spans="1:17" ht="33.75" customHeight="1">
      <c r="A72" s="69"/>
      <c r="B72" s="20"/>
      <c r="C72" s="70"/>
      <c r="D72" s="121" t="s">
        <v>52</v>
      </c>
      <c r="E72" s="122"/>
      <c r="F72" s="122"/>
      <c r="G72" s="122"/>
      <c r="H72" s="122"/>
      <c r="I72" s="123"/>
      <c r="J72" s="10">
        <v>137</v>
      </c>
      <c r="K72" s="9">
        <v>3</v>
      </c>
      <c r="L72" s="9">
        <v>14</v>
      </c>
      <c r="M72" s="17">
        <v>6740100000</v>
      </c>
      <c r="N72" s="7">
        <v>0</v>
      </c>
      <c r="O72" s="6">
        <f>O75</f>
        <v>15000</v>
      </c>
      <c r="P72" s="6">
        <f>P75</f>
        <v>15000</v>
      </c>
      <c r="Q72" s="5">
        <f>Q75</f>
        <v>15000</v>
      </c>
    </row>
    <row r="73" spans="1:17" ht="34.5" customHeight="1">
      <c r="A73" s="21"/>
      <c r="B73" s="20"/>
      <c r="C73" s="19"/>
      <c r="D73" s="18"/>
      <c r="E73" s="127" t="s">
        <v>14</v>
      </c>
      <c r="F73" s="127"/>
      <c r="G73" s="127"/>
      <c r="H73" s="127"/>
      <c r="I73" s="127"/>
      <c r="J73" s="10">
        <v>137</v>
      </c>
      <c r="K73" s="9">
        <v>3</v>
      </c>
      <c r="L73" s="9">
        <v>14</v>
      </c>
      <c r="M73" s="40">
        <v>6740120040</v>
      </c>
      <c r="N73" s="7">
        <v>0</v>
      </c>
      <c r="O73" s="6">
        <f>O75</f>
        <v>15000</v>
      </c>
      <c r="P73" s="6">
        <f>P74</f>
        <v>15000</v>
      </c>
      <c r="Q73" s="5">
        <f>Q74</f>
        <v>15000</v>
      </c>
    </row>
    <row r="74" spans="1:17" ht="45.75" customHeight="1">
      <c r="A74" s="21"/>
      <c r="B74" s="20"/>
      <c r="C74" s="19"/>
      <c r="D74" s="18"/>
      <c r="E74" s="18"/>
      <c r="F74" s="128" t="s">
        <v>13</v>
      </c>
      <c r="G74" s="129"/>
      <c r="H74" s="129"/>
      <c r="I74" s="130"/>
      <c r="J74" s="10">
        <v>137</v>
      </c>
      <c r="K74" s="9">
        <v>3</v>
      </c>
      <c r="L74" s="9">
        <v>14</v>
      </c>
      <c r="M74" s="17">
        <v>6740120040</v>
      </c>
      <c r="N74" s="7">
        <v>240</v>
      </c>
      <c r="O74" s="6">
        <f>O75</f>
        <v>15000</v>
      </c>
      <c r="P74" s="6">
        <f>P75</f>
        <v>15000</v>
      </c>
      <c r="Q74" s="5">
        <f>Q75</f>
        <v>15000</v>
      </c>
    </row>
    <row r="75" spans="1:17" ht="29.25" customHeight="1">
      <c r="A75" s="21"/>
      <c r="B75" s="20"/>
      <c r="C75" s="19"/>
      <c r="D75" s="18"/>
      <c r="E75" s="18"/>
      <c r="F75" s="128" t="s">
        <v>34</v>
      </c>
      <c r="G75" s="129"/>
      <c r="H75" s="129"/>
      <c r="I75" s="130"/>
      <c r="J75" s="10">
        <v>137</v>
      </c>
      <c r="K75" s="9">
        <v>3</v>
      </c>
      <c r="L75" s="9">
        <v>14</v>
      </c>
      <c r="M75" s="17">
        <v>6740120040</v>
      </c>
      <c r="N75" s="7">
        <v>244</v>
      </c>
      <c r="O75" s="6">
        <v>15000</v>
      </c>
      <c r="P75" s="6">
        <v>15000</v>
      </c>
      <c r="Q75" s="5">
        <v>15000</v>
      </c>
    </row>
    <row r="76" spans="1:17" ht="15" customHeight="1">
      <c r="A76" s="147" t="s">
        <v>12</v>
      </c>
      <c r="B76" s="148"/>
      <c r="C76" s="148"/>
      <c r="D76" s="148"/>
      <c r="E76" s="148"/>
      <c r="F76" s="148"/>
      <c r="G76" s="148"/>
      <c r="H76" s="148"/>
      <c r="I76" s="149"/>
      <c r="J76" s="16">
        <v>137</v>
      </c>
      <c r="K76" s="15">
        <v>4</v>
      </c>
      <c r="L76" s="15">
        <v>0</v>
      </c>
      <c r="M76" s="14">
        <v>0</v>
      </c>
      <c r="N76" s="13">
        <v>0</v>
      </c>
      <c r="O76" s="12">
        <f>O77</f>
        <v>1542000</v>
      </c>
      <c r="P76" s="12">
        <f>P77</f>
        <v>1575000</v>
      </c>
      <c r="Q76" s="11">
        <f>Q77</f>
        <v>1636000</v>
      </c>
    </row>
    <row r="77" spans="1:17" ht="17.25" customHeight="1">
      <c r="A77" s="56"/>
      <c r="B77" s="20"/>
      <c r="C77" s="118" t="s">
        <v>5</v>
      </c>
      <c r="D77" s="119"/>
      <c r="E77" s="119"/>
      <c r="F77" s="119"/>
      <c r="G77" s="119"/>
      <c r="H77" s="119"/>
      <c r="I77" s="120"/>
      <c r="J77" s="16">
        <v>137</v>
      </c>
      <c r="K77" s="15">
        <v>4</v>
      </c>
      <c r="L77" s="15">
        <v>9</v>
      </c>
      <c r="M77" s="14">
        <v>0</v>
      </c>
      <c r="N77" s="13">
        <v>0</v>
      </c>
      <c r="O77" s="12">
        <f>O80</f>
        <v>1542000</v>
      </c>
      <c r="P77" s="12">
        <f>P80</f>
        <v>1575000</v>
      </c>
      <c r="Q77" s="11">
        <f>Q80</f>
        <v>1636000</v>
      </c>
    </row>
    <row r="78" spans="1:17" ht="78" customHeight="1">
      <c r="A78" s="56"/>
      <c r="B78" s="20"/>
      <c r="C78" s="60"/>
      <c r="D78" s="121" t="s">
        <v>48</v>
      </c>
      <c r="E78" s="122"/>
      <c r="F78" s="122"/>
      <c r="G78" s="122"/>
      <c r="H78" s="122"/>
      <c r="I78" s="123"/>
      <c r="J78" s="10">
        <v>137</v>
      </c>
      <c r="K78" s="9">
        <v>4</v>
      </c>
      <c r="L78" s="9">
        <v>9</v>
      </c>
      <c r="M78" s="17">
        <v>6700000000</v>
      </c>
      <c r="N78" s="7">
        <v>0</v>
      </c>
      <c r="O78" s="6">
        <f>O80</f>
        <v>1542000</v>
      </c>
      <c r="P78" s="6">
        <f>P80</f>
        <v>1575000</v>
      </c>
      <c r="Q78" s="5">
        <f>Q80</f>
        <v>1636000</v>
      </c>
    </row>
    <row r="79" spans="1:17">
      <c r="A79" s="56"/>
      <c r="B79" s="20"/>
      <c r="C79" s="62"/>
      <c r="D79" s="121" t="s">
        <v>41</v>
      </c>
      <c r="E79" s="122"/>
      <c r="F79" s="122"/>
      <c r="G79" s="122"/>
      <c r="H79" s="122"/>
      <c r="I79" s="123"/>
      <c r="J79" s="10">
        <v>137</v>
      </c>
      <c r="K79" s="63">
        <v>4</v>
      </c>
      <c r="L79" s="9">
        <v>9</v>
      </c>
      <c r="M79" s="17">
        <v>6740000000</v>
      </c>
      <c r="N79" s="7">
        <v>0</v>
      </c>
      <c r="O79" s="6">
        <f>O80</f>
        <v>1542000</v>
      </c>
      <c r="P79" s="6">
        <f>P80</f>
        <v>1575000</v>
      </c>
      <c r="Q79" s="5">
        <f>Q80</f>
        <v>1636000</v>
      </c>
    </row>
    <row r="80" spans="1:17" ht="33.75" customHeight="1">
      <c r="A80" s="56"/>
      <c r="B80" s="20"/>
      <c r="C80" s="62"/>
      <c r="D80" s="121" t="s">
        <v>54</v>
      </c>
      <c r="E80" s="122"/>
      <c r="F80" s="122"/>
      <c r="G80" s="122"/>
      <c r="H80" s="122"/>
      <c r="I80" s="123"/>
      <c r="J80" s="10">
        <v>137</v>
      </c>
      <c r="K80" s="9">
        <v>4</v>
      </c>
      <c r="L80" s="9">
        <v>9</v>
      </c>
      <c r="M80" s="17">
        <v>6740200000</v>
      </c>
      <c r="N80" s="7">
        <v>0</v>
      </c>
      <c r="O80" s="6">
        <f>O82</f>
        <v>1542000</v>
      </c>
      <c r="P80" s="6">
        <f>P82</f>
        <v>1575000</v>
      </c>
      <c r="Q80" s="5">
        <f>Q82</f>
        <v>1636000</v>
      </c>
    </row>
    <row r="81" spans="1:17" ht="44.25" customHeight="1">
      <c r="A81" s="56"/>
      <c r="B81" s="20"/>
      <c r="C81" s="62"/>
      <c r="D81" s="183" t="s">
        <v>38</v>
      </c>
      <c r="E81" s="184"/>
      <c r="F81" s="184"/>
      <c r="G81" s="184"/>
      <c r="H81" s="184"/>
      <c r="I81" s="185"/>
      <c r="J81" s="10">
        <v>137</v>
      </c>
      <c r="K81" s="9">
        <v>4</v>
      </c>
      <c r="L81" s="9">
        <v>9</v>
      </c>
      <c r="M81" s="17">
        <v>6740295280</v>
      </c>
      <c r="N81" s="7">
        <v>0</v>
      </c>
      <c r="O81" s="6">
        <f t="shared" ref="O81:Q81" si="16">O82</f>
        <v>1542000</v>
      </c>
      <c r="P81" s="6">
        <f t="shared" si="16"/>
        <v>1575000</v>
      </c>
      <c r="Q81" s="5">
        <f t="shared" si="16"/>
        <v>1636000</v>
      </c>
    </row>
    <row r="82" spans="1:17" ht="47.25" customHeight="1">
      <c r="A82" s="56"/>
      <c r="B82" s="20"/>
      <c r="C82" s="62"/>
      <c r="D82" s="59"/>
      <c r="E82" s="128" t="s">
        <v>13</v>
      </c>
      <c r="F82" s="129"/>
      <c r="G82" s="129"/>
      <c r="H82" s="129"/>
      <c r="I82" s="130"/>
      <c r="J82" s="10">
        <v>137</v>
      </c>
      <c r="K82" s="9">
        <v>4</v>
      </c>
      <c r="L82" s="9">
        <v>9</v>
      </c>
      <c r="M82" s="17">
        <v>6740295280</v>
      </c>
      <c r="N82" s="7" t="s">
        <v>9</v>
      </c>
      <c r="O82" s="6">
        <f>O83+O84</f>
        <v>1542000</v>
      </c>
      <c r="P82" s="6">
        <f>P83+P84</f>
        <v>1575000</v>
      </c>
      <c r="Q82" s="5">
        <f>Q83+Q84</f>
        <v>1636000</v>
      </c>
    </row>
    <row r="83" spans="1:17" ht="21" customHeight="1">
      <c r="A83" s="56"/>
      <c r="B83" s="20"/>
      <c r="C83" s="62"/>
      <c r="D83" s="59"/>
      <c r="E83" s="111" t="s">
        <v>34</v>
      </c>
      <c r="F83" s="111"/>
      <c r="G83" s="111"/>
      <c r="H83" s="111"/>
      <c r="I83" s="111"/>
      <c r="J83" s="10">
        <v>137</v>
      </c>
      <c r="K83" s="9">
        <v>4</v>
      </c>
      <c r="L83" s="9">
        <v>9</v>
      </c>
      <c r="M83" s="17">
        <v>6740295280</v>
      </c>
      <c r="N83" s="7">
        <v>244</v>
      </c>
      <c r="O83" s="6">
        <v>1062000</v>
      </c>
      <c r="P83" s="6">
        <v>1085000</v>
      </c>
      <c r="Q83" s="5">
        <v>1136000</v>
      </c>
    </row>
    <row r="84" spans="1:17" ht="19.5" customHeight="1">
      <c r="A84" s="55"/>
      <c r="B84" s="20"/>
      <c r="C84" s="62"/>
      <c r="D84" s="59"/>
      <c r="E84" s="128" t="s">
        <v>33</v>
      </c>
      <c r="F84" s="129"/>
      <c r="G84" s="129"/>
      <c r="H84" s="129"/>
      <c r="I84" s="130"/>
      <c r="J84" s="10">
        <v>137</v>
      </c>
      <c r="K84" s="9">
        <v>4</v>
      </c>
      <c r="L84" s="9">
        <v>9</v>
      </c>
      <c r="M84" s="17">
        <v>6740295280</v>
      </c>
      <c r="N84" s="7">
        <v>247</v>
      </c>
      <c r="O84" s="6">
        <v>480000</v>
      </c>
      <c r="P84" s="6">
        <v>490000</v>
      </c>
      <c r="Q84" s="5">
        <v>500000</v>
      </c>
    </row>
    <row r="85" spans="1:17" ht="31.5" customHeight="1">
      <c r="A85" s="147" t="s">
        <v>11</v>
      </c>
      <c r="B85" s="148"/>
      <c r="C85" s="148"/>
      <c r="D85" s="148"/>
      <c r="E85" s="148"/>
      <c r="F85" s="148"/>
      <c r="G85" s="148"/>
      <c r="H85" s="148"/>
      <c r="I85" s="149"/>
      <c r="J85" s="16">
        <v>137</v>
      </c>
      <c r="K85" s="15">
        <v>5</v>
      </c>
      <c r="L85" s="15">
        <v>0</v>
      </c>
      <c r="M85" s="14">
        <v>0</v>
      </c>
      <c r="N85" s="13">
        <v>0</v>
      </c>
      <c r="O85" s="12">
        <f>O86</f>
        <v>4629023.3099999996</v>
      </c>
      <c r="P85" s="12">
        <f>P86</f>
        <v>3986965.61</v>
      </c>
      <c r="Q85" s="11">
        <f>Q86</f>
        <v>3758340.61</v>
      </c>
    </row>
    <row r="86" spans="1:17" ht="21.75" customHeight="1">
      <c r="A86" s="56"/>
      <c r="B86" s="20"/>
      <c r="C86" s="118" t="s">
        <v>4</v>
      </c>
      <c r="D86" s="119"/>
      <c r="E86" s="119"/>
      <c r="F86" s="119"/>
      <c r="G86" s="119"/>
      <c r="H86" s="119"/>
      <c r="I86" s="120"/>
      <c r="J86" s="16">
        <v>137</v>
      </c>
      <c r="K86" s="15">
        <v>5</v>
      </c>
      <c r="L86" s="15">
        <v>3</v>
      </c>
      <c r="M86" s="14">
        <v>0</v>
      </c>
      <c r="N86" s="13">
        <v>0</v>
      </c>
      <c r="O86" s="12">
        <f>O87</f>
        <v>4629023.3099999996</v>
      </c>
      <c r="P86" s="12">
        <f t="shared" ref="P86:Q86" si="17">P89</f>
        <v>3986965.61</v>
      </c>
      <c r="Q86" s="11">
        <f t="shared" si="17"/>
        <v>3758340.61</v>
      </c>
    </row>
    <row r="87" spans="1:17" ht="78" customHeight="1">
      <c r="A87" s="56"/>
      <c r="B87" s="20"/>
      <c r="C87" s="60"/>
      <c r="D87" s="121" t="s">
        <v>48</v>
      </c>
      <c r="E87" s="122"/>
      <c r="F87" s="122"/>
      <c r="G87" s="122"/>
      <c r="H87" s="122"/>
      <c r="I87" s="123"/>
      <c r="J87" s="10">
        <v>137</v>
      </c>
      <c r="K87" s="9">
        <v>5</v>
      </c>
      <c r="L87" s="9">
        <v>3</v>
      </c>
      <c r="M87" s="17">
        <v>6700000000</v>
      </c>
      <c r="N87" s="7">
        <v>0</v>
      </c>
      <c r="O87" s="6">
        <f>O89</f>
        <v>4629023.3099999996</v>
      </c>
      <c r="P87" s="6">
        <f>P89</f>
        <v>3986965.61</v>
      </c>
      <c r="Q87" s="5">
        <f>Q89</f>
        <v>3758340.61</v>
      </c>
    </row>
    <row r="88" spans="1:17">
      <c r="A88" s="56"/>
      <c r="B88" s="20"/>
      <c r="C88" s="62"/>
      <c r="D88" s="121" t="s">
        <v>41</v>
      </c>
      <c r="E88" s="122"/>
      <c r="F88" s="122"/>
      <c r="G88" s="122"/>
      <c r="H88" s="122"/>
      <c r="I88" s="123"/>
      <c r="J88" s="10">
        <v>137</v>
      </c>
      <c r="K88" s="63">
        <v>5</v>
      </c>
      <c r="L88" s="9">
        <v>3</v>
      </c>
      <c r="M88" s="17">
        <v>6740000000</v>
      </c>
      <c r="N88" s="7">
        <v>0</v>
      </c>
      <c r="O88" s="6">
        <f t="shared" ref="O88:Q89" si="18">O89</f>
        <v>4629023.3099999996</v>
      </c>
      <c r="P88" s="6">
        <f t="shared" si="18"/>
        <v>3986965.61</v>
      </c>
      <c r="Q88" s="5">
        <f t="shared" si="18"/>
        <v>3758340.61</v>
      </c>
    </row>
    <row r="89" spans="1:17" ht="53.25" customHeight="1">
      <c r="A89" s="56"/>
      <c r="B89" s="20"/>
      <c r="C89" s="62"/>
      <c r="D89" s="121" t="s">
        <v>55</v>
      </c>
      <c r="E89" s="122"/>
      <c r="F89" s="122"/>
      <c r="G89" s="122"/>
      <c r="H89" s="122"/>
      <c r="I89" s="123"/>
      <c r="J89" s="10">
        <v>137</v>
      </c>
      <c r="K89" s="9">
        <v>5</v>
      </c>
      <c r="L89" s="9">
        <v>3</v>
      </c>
      <c r="M89" s="17">
        <v>6740300000</v>
      </c>
      <c r="N89" s="7">
        <v>0</v>
      </c>
      <c r="O89" s="6">
        <f t="shared" si="18"/>
        <v>4629023.3099999996</v>
      </c>
      <c r="P89" s="6">
        <f t="shared" si="18"/>
        <v>3986965.61</v>
      </c>
      <c r="Q89" s="5">
        <f t="shared" si="18"/>
        <v>3758340.61</v>
      </c>
    </row>
    <row r="90" spans="1:17" ht="27.75" customHeight="1">
      <c r="A90" s="56"/>
      <c r="B90" s="20"/>
      <c r="C90" s="62"/>
      <c r="D90" s="121" t="s">
        <v>56</v>
      </c>
      <c r="E90" s="122"/>
      <c r="F90" s="122"/>
      <c r="G90" s="122"/>
      <c r="H90" s="122"/>
      <c r="I90" s="123"/>
      <c r="J90" s="10">
        <v>137</v>
      </c>
      <c r="K90" s="9">
        <v>5</v>
      </c>
      <c r="L90" s="9">
        <v>3</v>
      </c>
      <c r="M90" s="17">
        <v>6740395310</v>
      </c>
      <c r="N90" s="7">
        <v>0</v>
      </c>
      <c r="O90" s="6">
        <f t="shared" ref="O90:Q90" si="19">O91</f>
        <v>4629023.3099999996</v>
      </c>
      <c r="P90" s="6">
        <f t="shared" si="19"/>
        <v>3986965.61</v>
      </c>
      <c r="Q90" s="5">
        <f t="shared" si="19"/>
        <v>3758340.61</v>
      </c>
    </row>
    <row r="91" spans="1:17" ht="48.75" customHeight="1">
      <c r="A91" s="56"/>
      <c r="B91" s="20"/>
      <c r="C91" s="62"/>
      <c r="D91" s="59"/>
      <c r="E91" s="59"/>
      <c r="F91" s="128" t="s">
        <v>13</v>
      </c>
      <c r="G91" s="129"/>
      <c r="H91" s="129"/>
      <c r="I91" s="130"/>
      <c r="J91" s="10">
        <v>137</v>
      </c>
      <c r="K91" s="9">
        <v>5</v>
      </c>
      <c r="L91" s="9">
        <v>3</v>
      </c>
      <c r="M91" s="17">
        <v>6740395310</v>
      </c>
      <c r="N91" s="7" t="s">
        <v>9</v>
      </c>
      <c r="O91" s="6">
        <f>O92</f>
        <v>4629023.3099999996</v>
      </c>
      <c r="P91" s="6">
        <f>P92</f>
        <v>3986965.61</v>
      </c>
      <c r="Q91" s="5">
        <f>Q92</f>
        <v>3758340.61</v>
      </c>
    </row>
    <row r="92" spans="1:17" ht="21.75" customHeight="1">
      <c r="A92" s="56"/>
      <c r="B92" s="20"/>
      <c r="C92" s="62"/>
      <c r="D92" s="59"/>
      <c r="E92" s="59"/>
      <c r="F92" s="111" t="s">
        <v>34</v>
      </c>
      <c r="G92" s="111"/>
      <c r="H92" s="111"/>
      <c r="I92" s="111"/>
      <c r="J92" s="10">
        <v>137</v>
      </c>
      <c r="K92" s="9">
        <v>5</v>
      </c>
      <c r="L92" s="9">
        <v>3</v>
      </c>
      <c r="M92" s="17">
        <v>6740395310</v>
      </c>
      <c r="N92" s="7">
        <v>244</v>
      </c>
      <c r="O92" s="6">
        <v>4629023.3099999996</v>
      </c>
      <c r="P92" s="82">
        <v>3986965.61</v>
      </c>
      <c r="Q92" s="83">
        <v>3758340.61</v>
      </c>
    </row>
    <row r="93" spans="1:17" ht="15" customHeight="1">
      <c r="A93" s="173" t="s">
        <v>10</v>
      </c>
      <c r="B93" s="174"/>
      <c r="C93" s="174"/>
      <c r="D93" s="174"/>
      <c r="E93" s="174"/>
      <c r="F93" s="174"/>
      <c r="G93" s="174"/>
      <c r="H93" s="174"/>
      <c r="I93" s="175"/>
      <c r="J93" s="48">
        <v>137</v>
      </c>
      <c r="K93" s="49">
        <v>8</v>
      </c>
      <c r="L93" s="49">
        <v>0</v>
      </c>
      <c r="M93" s="50">
        <v>0</v>
      </c>
      <c r="N93" s="51">
        <v>0</v>
      </c>
      <c r="O93" s="73">
        <f t="shared" ref="O93:Q93" si="20">O94</f>
        <v>3877325.3</v>
      </c>
      <c r="P93" s="73">
        <f t="shared" si="20"/>
        <v>3988300</v>
      </c>
      <c r="Q93" s="75">
        <f t="shared" si="20"/>
        <v>3998300</v>
      </c>
    </row>
    <row r="94" spans="1:17" ht="15" customHeight="1">
      <c r="A94" s="27"/>
      <c r="B94" s="26"/>
      <c r="C94" s="176" t="s">
        <v>3</v>
      </c>
      <c r="D94" s="177"/>
      <c r="E94" s="177"/>
      <c r="F94" s="177"/>
      <c r="G94" s="177"/>
      <c r="H94" s="177"/>
      <c r="I94" s="178"/>
      <c r="J94" s="30">
        <v>137</v>
      </c>
      <c r="K94" s="15">
        <v>8</v>
      </c>
      <c r="L94" s="15">
        <v>1</v>
      </c>
      <c r="M94" s="29">
        <v>0</v>
      </c>
      <c r="N94" s="28">
        <v>0</v>
      </c>
      <c r="O94" s="12">
        <f>O95</f>
        <v>3877325.3</v>
      </c>
      <c r="P94" s="12">
        <f>P95</f>
        <v>3988300</v>
      </c>
      <c r="Q94" s="11">
        <f>Q95</f>
        <v>3998300</v>
      </c>
    </row>
    <row r="95" spans="1:17" ht="78" customHeight="1">
      <c r="A95" s="56"/>
      <c r="B95" s="20"/>
      <c r="C95" s="60"/>
      <c r="D95" s="121" t="s">
        <v>48</v>
      </c>
      <c r="E95" s="122"/>
      <c r="F95" s="122"/>
      <c r="G95" s="122"/>
      <c r="H95" s="122"/>
      <c r="I95" s="123"/>
      <c r="J95" s="10">
        <v>137</v>
      </c>
      <c r="K95" s="9">
        <v>8</v>
      </c>
      <c r="L95" s="9">
        <v>1</v>
      </c>
      <c r="M95" s="17">
        <v>6700000000</v>
      </c>
      <c r="N95" s="7">
        <v>0</v>
      </c>
      <c r="O95" s="6">
        <f>O97</f>
        <v>3877325.3</v>
      </c>
      <c r="P95" s="6">
        <f>P97</f>
        <v>3988300</v>
      </c>
      <c r="Q95" s="5">
        <f>Q97</f>
        <v>3998300</v>
      </c>
    </row>
    <row r="96" spans="1:17">
      <c r="A96" s="56"/>
      <c r="B96" s="20"/>
      <c r="C96" s="62"/>
      <c r="D96" s="121" t="s">
        <v>41</v>
      </c>
      <c r="E96" s="122"/>
      <c r="F96" s="122"/>
      <c r="G96" s="122"/>
      <c r="H96" s="122"/>
      <c r="I96" s="123"/>
      <c r="J96" s="10">
        <v>137</v>
      </c>
      <c r="K96" s="9">
        <v>8</v>
      </c>
      <c r="L96" s="9">
        <v>1</v>
      </c>
      <c r="M96" s="17">
        <v>6740000000</v>
      </c>
      <c r="N96" s="7">
        <v>0</v>
      </c>
      <c r="O96" s="6">
        <f>O97</f>
        <v>3877325.3</v>
      </c>
      <c r="P96" s="6">
        <f>P97</f>
        <v>3988300</v>
      </c>
      <c r="Q96" s="5">
        <f>Q97</f>
        <v>3998300</v>
      </c>
    </row>
    <row r="97" spans="1:17" ht="33.75" customHeight="1">
      <c r="A97" s="56"/>
      <c r="B97" s="20"/>
      <c r="C97" s="62"/>
      <c r="D97" s="121" t="s">
        <v>85</v>
      </c>
      <c r="E97" s="122"/>
      <c r="F97" s="122"/>
      <c r="G97" s="122"/>
      <c r="H97" s="122"/>
      <c r="I97" s="123"/>
      <c r="J97" s="10">
        <v>137</v>
      </c>
      <c r="K97" s="9">
        <v>8</v>
      </c>
      <c r="L97" s="9">
        <v>1</v>
      </c>
      <c r="M97" s="17">
        <v>6740400000</v>
      </c>
      <c r="N97" s="7">
        <v>0</v>
      </c>
      <c r="O97" s="6">
        <f>O103+O99+O105</f>
        <v>3877325.3</v>
      </c>
      <c r="P97" s="6">
        <f>P103+P99+P105</f>
        <v>3988300</v>
      </c>
      <c r="Q97" s="5">
        <f>Q103+Q99+Q105</f>
        <v>3998300</v>
      </c>
    </row>
    <row r="98" spans="1:17" ht="54" customHeight="1">
      <c r="A98" s="56"/>
      <c r="B98" s="20"/>
      <c r="C98" s="62"/>
      <c r="D98" s="25"/>
      <c r="E98" s="121" t="s">
        <v>57</v>
      </c>
      <c r="F98" s="122"/>
      <c r="G98" s="122"/>
      <c r="H98" s="122"/>
      <c r="I98" s="123"/>
      <c r="J98" s="10">
        <v>137</v>
      </c>
      <c r="K98" s="9">
        <v>8</v>
      </c>
      <c r="L98" s="9">
        <v>1</v>
      </c>
      <c r="M98" s="17">
        <v>6740495220</v>
      </c>
      <c r="N98" s="7">
        <v>0</v>
      </c>
      <c r="O98" s="6">
        <f>O99</f>
        <v>874025.3</v>
      </c>
      <c r="P98" s="6">
        <f>P99</f>
        <v>985000</v>
      </c>
      <c r="Q98" s="5">
        <f>Q99</f>
        <v>995000</v>
      </c>
    </row>
    <row r="99" spans="1:17" ht="49.5" customHeight="1">
      <c r="A99" s="56"/>
      <c r="B99" s="20"/>
      <c r="C99" s="62"/>
      <c r="D99" s="59"/>
      <c r="E99" s="59"/>
      <c r="F99" s="128" t="s">
        <v>13</v>
      </c>
      <c r="G99" s="129"/>
      <c r="H99" s="129"/>
      <c r="I99" s="130"/>
      <c r="J99" s="10">
        <v>137</v>
      </c>
      <c r="K99" s="9">
        <v>8</v>
      </c>
      <c r="L99" s="9">
        <v>1</v>
      </c>
      <c r="M99" s="17">
        <v>6740495220</v>
      </c>
      <c r="N99" s="7">
        <v>240</v>
      </c>
      <c r="O99" s="6">
        <f>O100+O101</f>
        <v>874025.3</v>
      </c>
      <c r="P99" s="6">
        <f>P100+P101</f>
        <v>985000</v>
      </c>
      <c r="Q99" s="5">
        <f>Q100+Q101</f>
        <v>995000</v>
      </c>
    </row>
    <row r="100" spans="1:17" ht="21" customHeight="1">
      <c r="A100" s="56"/>
      <c r="B100" s="20"/>
      <c r="C100" s="62"/>
      <c r="D100" s="59"/>
      <c r="E100" s="59"/>
      <c r="F100" s="179" t="s">
        <v>34</v>
      </c>
      <c r="G100" s="179"/>
      <c r="H100" s="179"/>
      <c r="I100" s="179"/>
      <c r="J100" s="24">
        <v>137</v>
      </c>
      <c r="K100" s="23">
        <v>8</v>
      </c>
      <c r="L100" s="23">
        <v>1</v>
      </c>
      <c r="M100" s="17">
        <v>6740495220</v>
      </c>
      <c r="N100" s="22">
        <v>244</v>
      </c>
      <c r="O100" s="6">
        <v>500791.88</v>
      </c>
      <c r="P100" s="6">
        <v>600000</v>
      </c>
      <c r="Q100" s="5">
        <v>600000</v>
      </c>
    </row>
    <row r="101" spans="1:17" ht="19.5" customHeight="1">
      <c r="A101" s="56"/>
      <c r="B101" s="20"/>
      <c r="C101" s="62"/>
      <c r="D101" s="59"/>
      <c r="E101" s="59"/>
      <c r="F101" s="112" t="s">
        <v>33</v>
      </c>
      <c r="G101" s="113"/>
      <c r="H101" s="113"/>
      <c r="I101" s="114"/>
      <c r="J101" s="24">
        <v>137</v>
      </c>
      <c r="K101" s="23">
        <v>8</v>
      </c>
      <c r="L101" s="23">
        <v>1</v>
      </c>
      <c r="M101" s="17">
        <v>6740495220</v>
      </c>
      <c r="N101" s="22">
        <v>247</v>
      </c>
      <c r="O101" s="6">
        <v>373233.42</v>
      </c>
      <c r="P101" s="6">
        <v>385000</v>
      </c>
      <c r="Q101" s="5">
        <v>395000</v>
      </c>
    </row>
    <row r="102" spans="1:17" ht="105.75" customHeight="1">
      <c r="A102" s="55"/>
      <c r="B102" s="20"/>
      <c r="C102" s="62"/>
      <c r="D102" s="59"/>
      <c r="E102" s="59"/>
      <c r="F102" s="186" t="s">
        <v>69</v>
      </c>
      <c r="G102" s="187"/>
      <c r="H102" s="187"/>
      <c r="I102" s="188"/>
      <c r="J102" s="10">
        <v>137</v>
      </c>
      <c r="K102" s="9">
        <v>8</v>
      </c>
      <c r="L102" s="9">
        <v>1</v>
      </c>
      <c r="M102" s="87" t="s">
        <v>65</v>
      </c>
      <c r="N102" s="7">
        <v>0</v>
      </c>
      <c r="O102" s="6">
        <f>O103</f>
        <v>2450200</v>
      </c>
      <c r="P102" s="6">
        <f>P103</f>
        <v>3003300</v>
      </c>
      <c r="Q102" s="5">
        <f>Q103</f>
        <v>3003300</v>
      </c>
    </row>
    <row r="103" spans="1:17">
      <c r="A103" s="55"/>
      <c r="B103" s="20"/>
      <c r="C103" s="62"/>
      <c r="D103" s="59"/>
      <c r="E103" s="59"/>
      <c r="F103" s="127" t="s">
        <v>0</v>
      </c>
      <c r="G103" s="180"/>
      <c r="H103" s="180"/>
      <c r="I103" s="180"/>
      <c r="J103" s="10">
        <v>137</v>
      </c>
      <c r="K103" s="9">
        <v>8</v>
      </c>
      <c r="L103" s="9">
        <v>1</v>
      </c>
      <c r="M103" s="87" t="s">
        <v>65</v>
      </c>
      <c r="N103" s="7">
        <v>540</v>
      </c>
      <c r="O103" s="6">
        <v>2450200</v>
      </c>
      <c r="P103" s="6">
        <v>3003300</v>
      </c>
      <c r="Q103" s="5">
        <v>3003300</v>
      </c>
    </row>
    <row r="104" spans="1:17" ht="81.75" customHeight="1">
      <c r="A104" s="55"/>
      <c r="B104" s="20"/>
      <c r="C104" s="62"/>
      <c r="D104" s="59"/>
      <c r="E104" s="59"/>
      <c r="F104" s="128" t="s">
        <v>68</v>
      </c>
      <c r="G104" s="129"/>
      <c r="H104" s="129"/>
      <c r="I104" s="130"/>
      <c r="J104" s="10">
        <v>137</v>
      </c>
      <c r="K104" s="9">
        <v>8</v>
      </c>
      <c r="L104" s="9">
        <v>1</v>
      </c>
      <c r="M104" s="89" t="s">
        <v>66</v>
      </c>
      <c r="N104" s="7">
        <v>0</v>
      </c>
      <c r="O104" s="6">
        <f>O105</f>
        <v>553100</v>
      </c>
      <c r="P104" s="6">
        <v>0</v>
      </c>
      <c r="Q104" s="5">
        <v>0</v>
      </c>
    </row>
    <row r="105" spans="1:17" ht="21.75" customHeight="1">
      <c r="A105" s="55"/>
      <c r="B105" s="20"/>
      <c r="C105" s="62"/>
      <c r="D105" s="59"/>
      <c r="E105" s="59"/>
      <c r="F105" s="135" t="s">
        <v>0</v>
      </c>
      <c r="G105" s="136"/>
      <c r="H105" s="136"/>
      <c r="I105" s="137"/>
      <c r="J105" s="10">
        <v>137</v>
      </c>
      <c r="K105" s="9">
        <v>8</v>
      </c>
      <c r="L105" s="9">
        <v>1</v>
      </c>
      <c r="M105" s="89" t="s">
        <v>66</v>
      </c>
      <c r="N105" s="7">
        <v>540</v>
      </c>
      <c r="O105" s="6">
        <v>553100</v>
      </c>
      <c r="P105" s="6">
        <v>0</v>
      </c>
      <c r="Q105" s="5">
        <v>0</v>
      </c>
    </row>
    <row r="106" spans="1:17" ht="18" customHeight="1">
      <c r="A106" s="138" t="s">
        <v>2</v>
      </c>
      <c r="B106" s="139"/>
      <c r="C106" s="139"/>
      <c r="D106" s="139"/>
      <c r="E106" s="139"/>
      <c r="F106" s="139"/>
      <c r="G106" s="139"/>
      <c r="H106" s="139"/>
      <c r="I106" s="140"/>
      <c r="J106" s="16">
        <v>137</v>
      </c>
      <c r="K106" s="15">
        <v>10</v>
      </c>
      <c r="L106" s="15">
        <v>0</v>
      </c>
      <c r="M106" s="14">
        <v>0</v>
      </c>
      <c r="N106" s="13">
        <v>0</v>
      </c>
      <c r="O106" s="12">
        <f>O110</f>
        <v>192000</v>
      </c>
      <c r="P106" s="12">
        <f>P107</f>
        <v>192000</v>
      </c>
      <c r="Q106" s="11">
        <f>Q107</f>
        <v>192000</v>
      </c>
    </row>
    <row r="107" spans="1:17" ht="18" customHeight="1">
      <c r="A107" s="52"/>
      <c r="B107" s="52"/>
      <c r="C107" s="52"/>
      <c r="D107" s="52"/>
      <c r="E107" s="52"/>
      <c r="F107" s="171" t="s">
        <v>1</v>
      </c>
      <c r="G107" s="172"/>
      <c r="H107" s="172"/>
      <c r="I107" s="172"/>
      <c r="J107" s="16">
        <v>137</v>
      </c>
      <c r="K107" s="15">
        <v>10</v>
      </c>
      <c r="L107" s="15">
        <v>1</v>
      </c>
      <c r="M107" s="14">
        <v>0</v>
      </c>
      <c r="N107" s="13">
        <v>0</v>
      </c>
      <c r="O107" s="12">
        <f>O113</f>
        <v>192000</v>
      </c>
      <c r="P107" s="12">
        <f>P113</f>
        <v>192000</v>
      </c>
      <c r="Q107" s="11">
        <f>Q113</f>
        <v>192000</v>
      </c>
    </row>
    <row r="108" spans="1:17" ht="78" customHeight="1">
      <c r="A108" s="56"/>
      <c r="B108" s="20"/>
      <c r="C108" s="60"/>
      <c r="D108" s="121" t="s">
        <v>48</v>
      </c>
      <c r="E108" s="122"/>
      <c r="F108" s="122"/>
      <c r="G108" s="122"/>
      <c r="H108" s="122"/>
      <c r="I108" s="123"/>
      <c r="J108" s="10">
        <v>137</v>
      </c>
      <c r="K108" s="9">
        <v>10</v>
      </c>
      <c r="L108" s="9">
        <v>1</v>
      </c>
      <c r="M108" s="17">
        <v>6700000000</v>
      </c>
      <c r="N108" s="7">
        <v>0</v>
      </c>
      <c r="O108" s="6">
        <f>O110</f>
        <v>192000</v>
      </c>
      <c r="P108" s="6">
        <f>P110</f>
        <v>192000</v>
      </c>
      <c r="Q108" s="5">
        <f>Q110</f>
        <v>192000</v>
      </c>
    </row>
    <row r="109" spans="1:17">
      <c r="A109" s="56"/>
      <c r="B109" s="20"/>
      <c r="C109" s="62"/>
      <c r="D109" s="121" t="s">
        <v>41</v>
      </c>
      <c r="E109" s="122"/>
      <c r="F109" s="122"/>
      <c r="G109" s="122"/>
      <c r="H109" s="122"/>
      <c r="I109" s="123"/>
      <c r="J109" s="10">
        <v>137</v>
      </c>
      <c r="K109" s="9">
        <v>10</v>
      </c>
      <c r="L109" s="9">
        <v>1</v>
      </c>
      <c r="M109" s="17">
        <v>6740000000</v>
      </c>
      <c r="N109" s="7">
        <v>0</v>
      </c>
      <c r="O109" s="6">
        <f t="shared" ref="O109:Q110" si="21">O110</f>
        <v>192000</v>
      </c>
      <c r="P109" s="6">
        <f t="shared" si="21"/>
        <v>192000</v>
      </c>
      <c r="Q109" s="5">
        <f t="shared" si="21"/>
        <v>192000</v>
      </c>
    </row>
    <row r="110" spans="1:17" ht="33.75" customHeight="1">
      <c r="A110" s="56"/>
      <c r="B110" s="20"/>
      <c r="C110" s="62"/>
      <c r="D110" s="121" t="s">
        <v>49</v>
      </c>
      <c r="E110" s="122"/>
      <c r="F110" s="122"/>
      <c r="G110" s="122"/>
      <c r="H110" s="122"/>
      <c r="I110" s="123"/>
      <c r="J110" s="10">
        <v>137</v>
      </c>
      <c r="K110" s="9">
        <v>10</v>
      </c>
      <c r="L110" s="9">
        <v>1</v>
      </c>
      <c r="M110" s="17">
        <v>6740500000</v>
      </c>
      <c r="N110" s="7">
        <v>0</v>
      </c>
      <c r="O110" s="6">
        <f t="shared" si="21"/>
        <v>192000</v>
      </c>
      <c r="P110" s="6">
        <f t="shared" si="21"/>
        <v>192000</v>
      </c>
      <c r="Q110" s="5">
        <f t="shared" si="21"/>
        <v>192000</v>
      </c>
    </row>
    <row r="111" spans="1:17" ht="35.25" customHeight="1">
      <c r="A111" s="52"/>
      <c r="B111" s="52"/>
      <c r="C111" s="53"/>
      <c r="D111" s="141" t="s">
        <v>58</v>
      </c>
      <c r="E111" s="142"/>
      <c r="F111" s="142"/>
      <c r="G111" s="142"/>
      <c r="H111" s="142"/>
      <c r="I111" s="143"/>
      <c r="J111" s="10">
        <v>137</v>
      </c>
      <c r="K111" s="9">
        <v>10</v>
      </c>
      <c r="L111" s="9">
        <v>1</v>
      </c>
      <c r="M111" s="8">
        <v>6740525050</v>
      </c>
      <c r="N111" s="7">
        <v>0</v>
      </c>
      <c r="O111" s="6">
        <f>O113</f>
        <v>192000</v>
      </c>
      <c r="P111" s="6">
        <f>P113</f>
        <v>192000</v>
      </c>
      <c r="Q111" s="5">
        <f>Q113</f>
        <v>192000</v>
      </c>
    </row>
    <row r="112" spans="1:17" ht="32.25" customHeight="1">
      <c r="A112" s="52"/>
      <c r="B112" s="52"/>
      <c r="C112" s="53"/>
      <c r="D112" s="53"/>
      <c r="E112" s="168" t="s">
        <v>8</v>
      </c>
      <c r="F112" s="169"/>
      <c r="G112" s="169"/>
      <c r="H112" s="169"/>
      <c r="I112" s="170"/>
      <c r="J112" s="10">
        <v>137</v>
      </c>
      <c r="K112" s="9">
        <v>10</v>
      </c>
      <c r="L112" s="9">
        <v>1</v>
      </c>
      <c r="M112" s="8">
        <v>6740525050</v>
      </c>
      <c r="N112" s="7">
        <v>310</v>
      </c>
      <c r="O112" s="6">
        <f>O113</f>
        <v>192000</v>
      </c>
      <c r="P112" s="6">
        <f>P113</f>
        <v>192000</v>
      </c>
      <c r="Q112" s="5">
        <f>Q113</f>
        <v>192000</v>
      </c>
    </row>
    <row r="113" spans="1:17" ht="18" customHeight="1">
      <c r="A113" s="52"/>
      <c r="B113" s="52"/>
      <c r="C113" s="52"/>
      <c r="D113" s="141" t="s">
        <v>39</v>
      </c>
      <c r="E113" s="142"/>
      <c r="F113" s="142"/>
      <c r="G113" s="142"/>
      <c r="H113" s="142"/>
      <c r="I113" s="143"/>
      <c r="J113" s="10">
        <v>137</v>
      </c>
      <c r="K113" s="9">
        <v>10</v>
      </c>
      <c r="L113" s="9">
        <v>1</v>
      </c>
      <c r="M113" s="8">
        <v>6740525050</v>
      </c>
      <c r="N113" s="7">
        <v>312</v>
      </c>
      <c r="O113" s="6">
        <v>192000</v>
      </c>
      <c r="P113" s="6">
        <v>192000</v>
      </c>
      <c r="Q113" s="5">
        <v>192000</v>
      </c>
    </row>
    <row r="114" spans="1:17" ht="18" customHeight="1">
      <c r="A114" s="138" t="s">
        <v>73</v>
      </c>
      <c r="B114" s="139"/>
      <c r="C114" s="139"/>
      <c r="D114" s="139"/>
      <c r="E114" s="139"/>
      <c r="F114" s="139"/>
      <c r="G114" s="139"/>
      <c r="H114" s="139"/>
      <c r="I114" s="140"/>
      <c r="J114" s="16">
        <v>137</v>
      </c>
      <c r="K114" s="103">
        <v>11</v>
      </c>
      <c r="L114" s="103">
        <v>0</v>
      </c>
      <c r="M114" s="14">
        <v>0</v>
      </c>
      <c r="N114" s="104">
        <v>0</v>
      </c>
      <c r="O114" s="105">
        <f t="shared" ref="O114:O120" si="22">O115</f>
        <v>1056635</v>
      </c>
      <c r="P114" s="105">
        <f t="shared" ref="P114:Q120" si="23">P115</f>
        <v>0</v>
      </c>
      <c r="Q114" s="110">
        <f t="shared" si="23"/>
        <v>0</v>
      </c>
    </row>
    <row r="115" spans="1:17" ht="18" customHeight="1">
      <c r="A115" s="97"/>
      <c r="B115" s="97"/>
      <c r="C115" s="138" t="s">
        <v>74</v>
      </c>
      <c r="D115" s="139"/>
      <c r="E115" s="139"/>
      <c r="F115" s="139"/>
      <c r="G115" s="139"/>
      <c r="H115" s="139"/>
      <c r="I115" s="140"/>
      <c r="J115" s="16">
        <v>137</v>
      </c>
      <c r="K115" s="103">
        <v>11</v>
      </c>
      <c r="L115" s="103">
        <v>1</v>
      </c>
      <c r="M115" s="14">
        <v>0</v>
      </c>
      <c r="N115" s="104">
        <v>0</v>
      </c>
      <c r="O115" s="105">
        <f>O116</f>
        <v>1056635</v>
      </c>
      <c r="P115" s="105">
        <f t="shared" si="23"/>
        <v>0</v>
      </c>
      <c r="Q115" s="110">
        <f t="shared" si="23"/>
        <v>0</v>
      </c>
    </row>
    <row r="116" spans="1:17" ht="80.25" customHeight="1">
      <c r="A116" s="97"/>
      <c r="B116" s="97"/>
      <c r="C116" s="97"/>
      <c r="D116" s="141" t="s">
        <v>48</v>
      </c>
      <c r="E116" s="142"/>
      <c r="F116" s="142"/>
      <c r="G116" s="142"/>
      <c r="H116" s="142"/>
      <c r="I116" s="143"/>
      <c r="J116" s="10">
        <v>137</v>
      </c>
      <c r="K116" s="98">
        <v>11</v>
      </c>
      <c r="L116" s="98">
        <v>1</v>
      </c>
      <c r="M116" s="17">
        <v>6700000000</v>
      </c>
      <c r="N116" s="100">
        <v>0</v>
      </c>
      <c r="O116" s="101">
        <f>O117+O122</f>
        <v>1056635</v>
      </c>
      <c r="P116" s="101">
        <f t="shared" si="23"/>
        <v>0</v>
      </c>
      <c r="Q116" s="106">
        <f t="shared" si="23"/>
        <v>0</v>
      </c>
    </row>
    <row r="117" spans="1:17" ht="22.5" customHeight="1">
      <c r="A117" s="97"/>
      <c r="B117" s="97"/>
      <c r="C117" s="97"/>
      <c r="D117" s="144" t="s">
        <v>41</v>
      </c>
      <c r="E117" s="145"/>
      <c r="F117" s="145"/>
      <c r="G117" s="145"/>
      <c r="H117" s="145"/>
      <c r="I117" s="146"/>
      <c r="J117" s="10">
        <v>137</v>
      </c>
      <c r="K117" s="98">
        <v>11</v>
      </c>
      <c r="L117" s="98">
        <v>1</v>
      </c>
      <c r="M117" s="17">
        <v>6740000000</v>
      </c>
      <c r="N117" s="100">
        <v>0</v>
      </c>
      <c r="O117" s="101">
        <f t="shared" si="22"/>
        <v>50000</v>
      </c>
      <c r="P117" s="101">
        <f t="shared" si="23"/>
        <v>0</v>
      </c>
      <c r="Q117" s="106">
        <f t="shared" si="23"/>
        <v>0</v>
      </c>
    </row>
    <row r="118" spans="1:17" ht="35.25" customHeight="1">
      <c r="A118" s="97"/>
      <c r="B118" s="97"/>
      <c r="C118" s="97"/>
      <c r="D118" s="144" t="s">
        <v>85</v>
      </c>
      <c r="E118" s="145"/>
      <c r="F118" s="145"/>
      <c r="G118" s="145"/>
      <c r="H118" s="145"/>
      <c r="I118" s="146"/>
      <c r="J118" s="10">
        <v>137</v>
      </c>
      <c r="K118" s="98">
        <v>11</v>
      </c>
      <c r="L118" s="98">
        <v>1</v>
      </c>
      <c r="M118" s="99">
        <v>6740400000</v>
      </c>
      <c r="N118" s="100">
        <v>0</v>
      </c>
      <c r="O118" s="101">
        <f t="shared" si="22"/>
        <v>50000</v>
      </c>
      <c r="P118" s="101">
        <f t="shared" si="23"/>
        <v>0</v>
      </c>
      <c r="Q118" s="106">
        <f t="shared" si="23"/>
        <v>0</v>
      </c>
    </row>
    <row r="119" spans="1:17" ht="30" customHeight="1">
      <c r="A119" s="97"/>
      <c r="B119" s="97"/>
      <c r="C119" s="97"/>
      <c r="D119" s="102"/>
      <c r="E119" s="144" t="s">
        <v>75</v>
      </c>
      <c r="F119" s="145"/>
      <c r="G119" s="145"/>
      <c r="H119" s="145"/>
      <c r="I119" s="146"/>
      <c r="J119" s="10">
        <v>137</v>
      </c>
      <c r="K119" s="98">
        <v>11</v>
      </c>
      <c r="L119" s="98">
        <v>1</v>
      </c>
      <c r="M119" s="99">
        <v>6740495240</v>
      </c>
      <c r="N119" s="100">
        <v>0</v>
      </c>
      <c r="O119" s="101">
        <f t="shared" si="22"/>
        <v>50000</v>
      </c>
      <c r="P119" s="101">
        <f t="shared" si="23"/>
        <v>0</v>
      </c>
      <c r="Q119" s="106">
        <f t="shared" si="23"/>
        <v>0</v>
      </c>
    </row>
    <row r="120" spans="1:17" ht="50.25" customHeight="1">
      <c r="A120" s="97"/>
      <c r="B120" s="97"/>
      <c r="C120" s="97"/>
      <c r="D120" s="102"/>
      <c r="E120" s="102"/>
      <c r="F120" s="135" t="s">
        <v>13</v>
      </c>
      <c r="G120" s="136"/>
      <c r="H120" s="136"/>
      <c r="I120" s="137"/>
      <c r="J120" s="10">
        <v>137</v>
      </c>
      <c r="K120" s="98">
        <v>11</v>
      </c>
      <c r="L120" s="98">
        <v>1</v>
      </c>
      <c r="M120" s="99">
        <v>6740495240</v>
      </c>
      <c r="N120" s="100">
        <v>240</v>
      </c>
      <c r="O120" s="101">
        <f t="shared" si="22"/>
        <v>50000</v>
      </c>
      <c r="P120" s="101">
        <f t="shared" si="23"/>
        <v>0</v>
      </c>
      <c r="Q120" s="106">
        <f t="shared" si="23"/>
        <v>0</v>
      </c>
    </row>
    <row r="121" spans="1:17" ht="19.5" customHeight="1">
      <c r="A121" s="97"/>
      <c r="B121" s="97"/>
      <c r="C121" s="97"/>
      <c r="D121" s="102"/>
      <c r="E121" s="102"/>
      <c r="F121" s="112" t="s">
        <v>34</v>
      </c>
      <c r="G121" s="113"/>
      <c r="H121" s="113"/>
      <c r="I121" s="114"/>
      <c r="J121" s="10">
        <v>137</v>
      </c>
      <c r="K121" s="98">
        <v>11</v>
      </c>
      <c r="L121" s="98">
        <v>1</v>
      </c>
      <c r="M121" s="99">
        <v>6740495240</v>
      </c>
      <c r="N121" s="100">
        <v>244</v>
      </c>
      <c r="O121" s="101">
        <v>50000</v>
      </c>
      <c r="P121" s="101">
        <v>0</v>
      </c>
      <c r="Q121" s="106">
        <v>0</v>
      </c>
    </row>
    <row r="122" spans="1:17" ht="36.75" customHeight="1">
      <c r="A122" s="108"/>
      <c r="B122" s="108"/>
      <c r="C122" s="108"/>
      <c r="D122" s="112" t="s">
        <v>76</v>
      </c>
      <c r="E122" s="113"/>
      <c r="F122" s="113"/>
      <c r="G122" s="113"/>
      <c r="H122" s="113"/>
      <c r="I122" s="114"/>
      <c r="J122" s="109">
        <v>137</v>
      </c>
      <c r="K122" s="98">
        <v>11</v>
      </c>
      <c r="L122" s="98">
        <v>1</v>
      </c>
      <c r="M122" s="99">
        <v>6750000000</v>
      </c>
      <c r="N122" s="100">
        <v>0</v>
      </c>
      <c r="O122" s="101">
        <f>O123</f>
        <v>1006635</v>
      </c>
      <c r="P122" s="101">
        <f t="shared" ref="P122:Q122" si="24">P123</f>
        <v>0</v>
      </c>
      <c r="Q122" s="5">
        <f t="shared" si="24"/>
        <v>0</v>
      </c>
    </row>
    <row r="123" spans="1:17" ht="65.25" customHeight="1">
      <c r="A123" s="108"/>
      <c r="B123" s="108"/>
      <c r="C123" s="108"/>
      <c r="D123" s="112" t="s">
        <v>77</v>
      </c>
      <c r="E123" s="113"/>
      <c r="F123" s="113"/>
      <c r="G123" s="113"/>
      <c r="H123" s="113"/>
      <c r="I123" s="114"/>
      <c r="J123" s="109">
        <v>137</v>
      </c>
      <c r="K123" s="98">
        <v>11</v>
      </c>
      <c r="L123" s="98">
        <v>1</v>
      </c>
      <c r="M123" s="99" t="s">
        <v>79</v>
      </c>
      <c r="N123" s="100">
        <v>0</v>
      </c>
      <c r="O123" s="101">
        <f>O124+O127</f>
        <v>1006635</v>
      </c>
      <c r="P123" s="101">
        <f t="shared" ref="P123:Q123" si="25">P124+P127</f>
        <v>0</v>
      </c>
      <c r="Q123" s="106">
        <f t="shared" si="25"/>
        <v>0</v>
      </c>
    </row>
    <row r="124" spans="1:17" ht="63.75" customHeight="1">
      <c r="A124" s="108"/>
      <c r="B124" s="108"/>
      <c r="C124" s="108"/>
      <c r="D124" s="102"/>
      <c r="E124" s="102"/>
      <c r="F124" s="111" t="s">
        <v>78</v>
      </c>
      <c r="G124" s="111"/>
      <c r="H124" s="111"/>
      <c r="I124" s="111"/>
      <c r="J124" s="109">
        <v>137</v>
      </c>
      <c r="K124" s="98">
        <v>11</v>
      </c>
      <c r="L124" s="98">
        <v>1</v>
      </c>
      <c r="M124" s="99" t="s">
        <v>84</v>
      </c>
      <c r="N124" s="100">
        <v>0</v>
      </c>
      <c r="O124" s="101">
        <f>O125</f>
        <v>743333</v>
      </c>
      <c r="P124" s="101">
        <f t="shared" ref="P124:Q125" si="26">P125</f>
        <v>0</v>
      </c>
      <c r="Q124" s="106">
        <f t="shared" si="26"/>
        <v>0</v>
      </c>
    </row>
    <row r="125" spans="1:17" ht="48" customHeight="1">
      <c r="A125" s="108"/>
      <c r="B125" s="108"/>
      <c r="C125" s="108"/>
      <c r="D125" s="102"/>
      <c r="E125" s="102"/>
      <c r="F125" s="111" t="s">
        <v>13</v>
      </c>
      <c r="G125" s="111"/>
      <c r="H125" s="111"/>
      <c r="I125" s="111"/>
      <c r="J125" s="109">
        <v>137</v>
      </c>
      <c r="K125" s="98">
        <v>11</v>
      </c>
      <c r="L125" s="98">
        <v>1</v>
      </c>
      <c r="M125" s="99" t="s">
        <v>84</v>
      </c>
      <c r="N125" s="100">
        <v>240</v>
      </c>
      <c r="O125" s="101">
        <f>O126</f>
        <v>743333</v>
      </c>
      <c r="P125" s="101">
        <f t="shared" si="26"/>
        <v>0</v>
      </c>
      <c r="Q125" s="106">
        <f t="shared" si="26"/>
        <v>0</v>
      </c>
    </row>
    <row r="126" spans="1:17" ht="25.5" customHeight="1">
      <c r="A126" s="108"/>
      <c r="B126" s="108"/>
      <c r="C126" s="108"/>
      <c r="D126" s="102"/>
      <c r="E126" s="102"/>
      <c r="F126" s="111" t="s">
        <v>34</v>
      </c>
      <c r="G126" s="111"/>
      <c r="H126" s="111"/>
      <c r="I126" s="111"/>
      <c r="J126" s="109">
        <v>137</v>
      </c>
      <c r="K126" s="98">
        <v>11</v>
      </c>
      <c r="L126" s="98">
        <v>1</v>
      </c>
      <c r="M126" s="99" t="s">
        <v>84</v>
      </c>
      <c r="N126" s="100">
        <v>244</v>
      </c>
      <c r="O126" s="101">
        <v>743333</v>
      </c>
      <c r="P126" s="101">
        <v>0</v>
      </c>
      <c r="Q126" s="106">
        <v>0</v>
      </c>
    </row>
    <row r="127" spans="1:17" ht="72.75" customHeight="1">
      <c r="A127" s="108"/>
      <c r="B127" s="108"/>
      <c r="C127" s="108"/>
      <c r="D127" s="102"/>
      <c r="E127" s="102"/>
      <c r="F127" s="111" t="s">
        <v>80</v>
      </c>
      <c r="G127" s="111"/>
      <c r="H127" s="111"/>
      <c r="I127" s="111"/>
      <c r="J127" s="109">
        <v>137</v>
      </c>
      <c r="K127" s="98">
        <v>11</v>
      </c>
      <c r="L127" s="98">
        <v>1</v>
      </c>
      <c r="M127" s="99" t="s">
        <v>83</v>
      </c>
      <c r="N127" s="100">
        <v>0</v>
      </c>
      <c r="O127" s="101">
        <f>O128</f>
        <v>263302</v>
      </c>
      <c r="P127" s="101">
        <f t="shared" ref="P127:Q128" si="27">P128</f>
        <v>0</v>
      </c>
      <c r="Q127" s="106">
        <f t="shared" si="27"/>
        <v>0</v>
      </c>
    </row>
    <row r="128" spans="1:17" ht="54" customHeight="1">
      <c r="A128" s="108"/>
      <c r="B128" s="108"/>
      <c r="C128" s="108"/>
      <c r="D128" s="102"/>
      <c r="E128" s="102"/>
      <c r="F128" s="111" t="s">
        <v>13</v>
      </c>
      <c r="G128" s="111"/>
      <c r="H128" s="111"/>
      <c r="I128" s="111"/>
      <c r="J128" s="109">
        <v>137</v>
      </c>
      <c r="K128" s="98">
        <v>11</v>
      </c>
      <c r="L128" s="98">
        <v>1</v>
      </c>
      <c r="M128" s="99" t="s">
        <v>83</v>
      </c>
      <c r="N128" s="100">
        <v>240</v>
      </c>
      <c r="O128" s="101">
        <f>O129</f>
        <v>263302</v>
      </c>
      <c r="P128" s="101">
        <f t="shared" si="27"/>
        <v>0</v>
      </c>
      <c r="Q128" s="5">
        <f t="shared" si="27"/>
        <v>0</v>
      </c>
    </row>
    <row r="129" spans="1:17" ht="20.25" customHeight="1">
      <c r="A129" s="108"/>
      <c r="B129" s="108"/>
      <c r="C129" s="108"/>
      <c r="D129" s="102"/>
      <c r="E129" s="102"/>
      <c r="F129" s="111" t="s">
        <v>34</v>
      </c>
      <c r="G129" s="111"/>
      <c r="H129" s="111"/>
      <c r="I129" s="111"/>
      <c r="J129" s="109">
        <v>137</v>
      </c>
      <c r="K129" s="98">
        <v>11</v>
      </c>
      <c r="L129" s="98">
        <v>1</v>
      </c>
      <c r="M129" s="99" t="s">
        <v>83</v>
      </c>
      <c r="N129" s="100">
        <v>244</v>
      </c>
      <c r="O129" s="101">
        <v>263302</v>
      </c>
      <c r="P129" s="101">
        <v>0</v>
      </c>
      <c r="Q129" s="106">
        <v>0</v>
      </c>
    </row>
    <row r="130" spans="1:17" ht="15.75" customHeight="1" thickBot="1">
      <c r="A130" s="4"/>
      <c r="B130" s="165" t="s">
        <v>23</v>
      </c>
      <c r="C130" s="166"/>
      <c r="D130" s="166"/>
      <c r="E130" s="166"/>
      <c r="F130" s="166"/>
      <c r="G130" s="166"/>
      <c r="H130" s="166"/>
      <c r="I130" s="167"/>
      <c r="J130" s="77" t="s">
        <v>59</v>
      </c>
      <c r="K130" s="77" t="s">
        <v>59</v>
      </c>
      <c r="L130" s="77" t="s">
        <v>59</v>
      </c>
      <c r="M130" s="77" t="s">
        <v>59</v>
      </c>
      <c r="N130" s="77" t="s">
        <v>59</v>
      </c>
      <c r="O130" s="72">
        <f>O11+O19+O37+O43+O51+O61+O77+O85+O94+O107+O114</f>
        <v>17825700</v>
      </c>
      <c r="P130" s="72">
        <f>P11+P19+P37+P43+P51+P61+P77+P85+P94+P107+P8</f>
        <v>16740300</v>
      </c>
      <c r="Q130" s="107">
        <f>Q11+Q19+Q37+Q43+Q51+Q61+Q77+Q85+Q94+Q107+Q8</f>
        <v>17075700</v>
      </c>
    </row>
    <row r="134" spans="1:17">
      <c r="H134" s="3"/>
    </row>
  </sheetData>
  <mergeCells count="125">
    <mergeCell ref="C69:I69"/>
    <mergeCell ref="D79:I79"/>
    <mergeCell ref="D70:I70"/>
    <mergeCell ref="F36:I36"/>
    <mergeCell ref="F33:I33"/>
    <mergeCell ref="F35:I35"/>
    <mergeCell ref="D96:I96"/>
    <mergeCell ref="F104:I104"/>
    <mergeCell ref="D43:I43"/>
    <mergeCell ref="F47:I47"/>
    <mergeCell ref="D38:I38"/>
    <mergeCell ref="D39:I39"/>
    <mergeCell ref="D40:I40"/>
    <mergeCell ref="D45:I45"/>
    <mergeCell ref="D44:I44"/>
    <mergeCell ref="F42:I42"/>
    <mergeCell ref="F92:I92"/>
    <mergeCell ref="D97:I97"/>
    <mergeCell ref="D54:I54"/>
    <mergeCell ref="E84:I84"/>
    <mergeCell ref="A85:I85"/>
    <mergeCell ref="D80:I80"/>
    <mergeCell ref="D81:I81"/>
    <mergeCell ref="F59:I59"/>
    <mergeCell ref="F58:I58"/>
    <mergeCell ref="F26:I26"/>
    <mergeCell ref="F24:I24"/>
    <mergeCell ref="F25:I25"/>
    <mergeCell ref="F29:I29"/>
    <mergeCell ref="F17:I17"/>
    <mergeCell ref="E23:I23"/>
    <mergeCell ref="F34:I34"/>
    <mergeCell ref="F30:I30"/>
    <mergeCell ref="F31:I31"/>
    <mergeCell ref="B130:I130"/>
    <mergeCell ref="D113:I113"/>
    <mergeCell ref="E112:I112"/>
    <mergeCell ref="D111:I111"/>
    <mergeCell ref="F91:I91"/>
    <mergeCell ref="A106:I106"/>
    <mergeCell ref="F107:I107"/>
    <mergeCell ref="A93:I93"/>
    <mergeCell ref="C94:I94"/>
    <mergeCell ref="E98:I98"/>
    <mergeCell ref="F99:I99"/>
    <mergeCell ref="F100:I100"/>
    <mergeCell ref="F101:I101"/>
    <mergeCell ref="D108:I108"/>
    <mergeCell ref="D109:I109"/>
    <mergeCell ref="D110:I110"/>
    <mergeCell ref="F105:I105"/>
    <mergeCell ref="D95:I95"/>
    <mergeCell ref="F102:I102"/>
    <mergeCell ref="F103:I103"/>
    <mergeCell ref="F124:I124"/>
    <mergeCell ref="F125:I125"/>
    <mergeCell ref="A4:Q5"/>
    <mergeCell ref="F74:I74"/>
    <mergeCell ref="D63:I63"/>
    <mergeCell ref="E73:I73"/>
    <mergeCell ref="D78:I78"/>
    <mergeCell ref="F75:I75"/>
    <mergeCell ref="A7:I7"/>
    <mergeCell ref="A61:I61"/>
    <mergeCell ref="C62:I62"/>
    <mergeCell ref="A9:I9"/>
    <mergeCell ref="D65:I65"/>
    <mergeCell ref="D64:I64"/>
    <mergeCell ref="F67:I67"/>
    <mergeCell ref="F68:I68"/>
    <mergeCell ref="E66:I66"/>
    <mergeCell ref="D20:I20"/>
    <mergeCell ref="F16:I16"/>
    <mergeCell ref="F28:I28"/>
    <mergeCell ref="D22:I22"/>
    <mergeCell ref="A50:I50"/>
    <mergeCell ref="C51:I51"/>
    <mergeCell ref="A10:I10"/>
    <mergeCell ref="F32:I32"/>
    <mergeCell ref="D37:I37"/>
    <mergeCell ref="D12:I12"/>
    <mergeCell ref="D14:I14"/>
    <mergeCell ref="E15:I15"/>
    <mergeCell ref="D13:I13"/>
    <mergeCell ref="D21:I21"/>
    <mergeCell ref="C19:I19"/>
    <mergeCell ref="F18:I18"/>
    <mergeCell ref="F41:I41"/>
    <mergeCell ref="F27:I27"/>
    <mergeCell ref="F120:I120"/>
    <mergeCell ref="F121:I121"/>
    <mergeCell ref="A114:I114"/>
    <mergeCell ref="C115:I115"/>
    <mergeCell ref="D116:I116"/>
    <mergeCell ref="D117:I117"/>
    <mergeCell ref="D118:I118"/>
    <mergeCell ref="E119:I119"/>
    <mergeCell ref="D71:I71"/>
    <mergeCell ref="D72:I72"/>
    <mergeCell ref="A76:I76"/>
    <mergeCell ref="C77:I77"/>
    <mergeCell ref="F126:I126"/>
    <mergeCell ref="D122:I122"/>
    <mergeCell ref="D123:I123"/>
    <mergeCell ref="F127:I127"/>
    <mergeCell ref="F128:I128"/>
    <mergeCell ref="F129:I129"/>
    <mergeCell ref="C8:I8"/>
    <mergeCell ref="C86:I86"/>
    <mergeCell ref="D87:I87"/>
    <mergeCell ref="D52:I52"/>
    <mergeCell ref="D90:I90"/>
    <mergeCell ref="D46:I46"/>
    <mergeCell ref="D53:I53"/>
    <mergeCell ref="F48:I48"/>
    <mergeCell ref="F56:I56"/>
    <mergeCell ref="F57:I57"/>
    <mergeCell ref="F49:I49"/>
    <mergeCell ref="D89:I89"/>
    <mergeCell ref="D88:I88"/>
    <mergeCell ref="E82:I82"/>
    <mergeCell ref="E83:I83"/>
    <mergeCell ref="F55:I55"/>
    <mergeCell ref="C11:I11"/>
    <mergeCell ref="F60:I60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2023-11-10T13:53:54Z</cp:lastPrinted>
  <dcterms:created xsi:type="dcterms:W3CDTF">2010-12-16T03:42:04Z</dcterms:created>
  <dcterms:modified xsi:type="dcterms:W3CDTF">2024-01-31T10:26:45Z</dcterms:modified>
</cp:coreProperties>
</file>