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5" yWindow="165" windowWidth="12120" windowHeight="9120"/>
  </bookViews>
  <sheets>
    <sheet name="приложение 7" sheetId="4" r:id="rId1"/>
  </sheets>
  <definedNames>
    <definedName name="_xlnm.Print_Titles" localSheetId="0">'приложение 7'!#REF!</definedName>
  </definedNames>
  <calcPr calcId="125725"/>
</workbook>
</file>

<file path=xl/calcChain.xml><?xml version="1.0" encoding="utf-8"?>
<calcChain xmlns="http://schemas.openxmlformats.org/spreadsheetml/2006/main">
  <c r="Q47" i="4"/>
  <c r="R47"/>
  <c r="S47"/>
  <c r="T47"/>
  <c r="P47"/>
  <c r="Q103" l="1"/>
  <c r="Q102" s="1"/>
  <c r="R103"/>
  <c r="R102" s="1"/>
  <c r="S103"/>
  <c r="S102" s="1"/>
  <c r="T103"/>
  <c r="T102" s="1"/>
  <c r="Q104"/>
  <c r="R104"/>
  <c r="S104"/>
  <c r="T104"/>
  <c r="Q106"/>
  <c r="R106"/>
  <c r="S106"/>
  <c r="T106"/>
  <c r="P103"/>
  <c r="P102" s="1"/>
  <c r="P104"/>
  <c r="P106"/>
  <c r="Q100" l="1"/>
  <c r="Q99" s="1"/>
  <c r="Q98" s="1"/>
  <c r="Q97" s="1"/>
  <c r="Q96" s="1"/>
  <c r="Q95" s="1"/>
  <c r="R100"/>
  <c r="R99" s="1"/>
  <c r="R98" s="1"/>
  <c r="R97" s="1"/>
  <c r="R96" s="1"/>
  <c r="R95" s="1"/>
  <c r="S100"/>
  <c r="S99" s="1"/>
  <c r="S98" s="1"/>
  <c r="S97" s="1"/>
  <c r="S96" s="1"/>
  <c r="S95" s="1"/>
  <c r="T100"/>
  <c r="T99" s="1"/>
  <c r="T98" s="1"/>
  <c r="T97" s="1"/>
  <c r="T96" s="1"/>
  <c r="T95" s="1"/>
  <c r="P100"/>
  <c r="P99" s="1"/>
  <c r="P98" s="1"/>
  <c r="P97" s="1"/>
  <c r="P96" s="1"/>
  <c r="Q34"/>
  <c r="R34"/>
  <c r="S34"/>
  <c r="T34"/>
  <c r="P34"/>
  <c r="P95" l="1"/>
  <c r="Q21"/>
  <c r="Q20" s="1"/>
  <c r="R21"/>
  <c r="R20" s="1"/>
  <c r="S21"/>
  <c r="S20" s="1"/>
  <c r="T21"/>
  <c r="T20" s="1"/>
  <c r="Q18"/>
  <c r="R18"/>
  <c r="P21"/>
  <c r="P20" s="1"/>
  <c r="Q27"/>
  <c r="R27"/>
  <c r="S27"/>
  <c r="T27"/>
  <c r="Q25"/>
  <c r="R25"/>
  <c r="S25"/>
  <c r="T25"/>
  <c r="P25"/>
  <c r="P27"/>
  <c r="T33" l="1"/>
  <c r="T30" l="1"/>
  <c r="T31"/>
  <c r="T32"/>
  <c r="P46"/>
  <c r="P43" s="1"/>
  <c r="P42" s="1"/>
  <c r="P60"/>
  <c r="P58" s="1"/>
  <c r="P57" s="1"/>
  <c r="T60"/>
  <c r="T59" s="1"/>
  <c r="S60"/>
  <c r="S58" s="1"/>
  <c r="S57" s="1"/>
  <c r="R61"/>
  <c r="R60" s="1"/>
  <c r="R58" s="1"/>
  <c r="Q61"/>
  <c r="Q60" s="1"/>
  <c r="Q58" s="1"/>
  <c r="S81"/>
  <c r="S80" s="1"/>
  <c r="S79" s="1"/>
  <c r="R46"/>
  <c r="R43" s="1"/>
  <c r="R42" s="1"/>
  <c r="Q46"/>
  <c r="Q43" s="1"/>
  <c r="Q42" s="1"/>
  <c r="R44"/>
  <c r="Q44"/>
  <c r="P36"/>
  <c r="T39"/>
  <c r="T38" s="1"/>
  <c r="S39"/>
  <c r="S38" s="1"/>
  <c r="R39"/>
  <c r="Q39"/>
  <c r="T37"/>
  <c r="S37"/>
  <c r="R37"/>
  <c r="Q37"/>
  <c r="R32"/>
  <c r="Q32"/>
  <c r="R30"/>
  <c r="Q30"/>
  <c r="P30"/>
  <c r="Q17"/>
  <c r="Q14" s="1"/>
  <c r="P12"/>
  <c r="T46"/>
  <c r="S46"/>
  <c r="T40"/>
  <c r="S40"/>
  <c r="P40"/>
  <c r="P37" s="1"/>
  <c r="T36"/>
  <c r="S36"/>
  <c r="S33"/>
  <c r="S32" s="1"/>
  <c r="P33"/>
  <c r="P32" s="1"/>
  <c r="P31" s="1"/>
  <c r="T29"/>
  <c r="S29"/>
  <c r="P29"/>
  <c r="T15"/>
  <c r="T12" s="1"/>
  <c r="S15"/>
  <c r="S14" s="1"/>
  <c r="S13" s="1"/>
  <c r="R15"/>
  <c r="Q15"/>
  <c r="P15"/>
  <c r="P14" s="1"/>
  <c r="P13" s="1"/>
  <c r="P11"/>
  <c r="T19" l="1"/>
  <c r="T18" s="1"/>
  <c r="S30"/>
  <c r="S11"/>
  <c r="P59"/>
  <c r="S59"/>
  <c r="T45"/>
  <c r="T43"/>
  <c r="T42" s="1"/>
  <c r="S44"/>
  <c r="S45"/>
  <c r="S19"/>
  <c r="S18" s="1"/>
  <c r="S17" s="1"/>
  <c r="S12"/>
  <c r="T58"/>
  <c r="T57" s="1"/>
  <c r="S31"/>
  <c r="T44"/>
  <c r="T14"/>
  <c r="T13" s="1"/>
  <c r="P45"/>
  <c r="P44" s="1"/>
  <c r="S43"/>
  <c r="S42" s="1"/>
  <c r="P39"/>
  <c r="P38" s="1"/>
  <c r="P19"/>
  <c r="P18" s="1"/>
  <c r="P17" s="1"/>
  <c r="P10" s="1"/>
  <c r="Q12"/>
  <c r="R17"/>
  <c r="Q11"/>
  <c r="Q10" s="1"/>
  <c r="S10" l="1"/>
  <c r="T17"/>
  <c r="T11"/>
  <c r="R14"/>
  <c r="R11" s="1"/>
  <c r="R10" s="1"/>
  <c r="R12"/>
  <c r="T10" l="1"/>
  <c r="T75"/>
  <c r="T74" s="1"/>
  <c r="S75"/>
  <c r="S74" s="1"/>
  <c r="R75"/>
  <c r="R74" s="1"/>
  <c r="R71" s="1"/>
  <c r="R70" s="1"/>
  <c r="Q75"/>
  <c r="Q74" s="1"/>
  <c r="Q71" s="1"/>
  <c r="Q70" s="1"/>
  <c r="P75"/>
  <c r="P74" s="1"/>
  <c r="P73" s="1"/>
  <c r="T68"/>
  <c r="T67" s="1"/>
  <c r="S68"/>
  <c r="S65" s="1"/>
  <c r="R68"/>
  <c r="R67" s="1"/>
  <c r="R64" s="1"/>
  <c r="R63" s="1"/>
  <c r="Q68"/>
  <c r="Q65" s="1"/>
  <c r="P68"/>
  <c r="P67" s="1"/>
  <c r="P65" s="1"/>
  <c r="T55"/>
  <c r="T52" s="1"/>
  <c r="S55"/>
  <c r="S54" s="1"/>
  <c r="R55"/>
  <c r="R54" s="1"/>
  <c r="R51" s="1"/>
  <c r="Q55"/>
  <c r="Q52" s="1"/>
  <c r="P55"/>
  <c r="P54" s="1"/>
  <c r="P53" s="1"/>
  <c r="R65" l="1"/>
  <c r="S51"/>
  <c r="S50" s="1"/>
  <c r="S53"/>
  <c r="P66"/>
  <c r="T64"/>
  <c r="T63" s="1"/>
  <c r="T66"/>
  <c r="P52"/>
  <c r="T71"/>
  <c r="T70" s="1"/>
  <c r="T73"/>
  <c r="S71"/>
  <c r="S70" s="1"/>
  <c r="S73"/>
  <c r="S72"/>
  <c r="Q67"/>
  <c r="Q64" s="1"/>
  <c r="Q63" s="1"/>
  <c r="Q72"/>
  <c r="S67"/>
  <c r="R72"/>
  <c r="P72"/>
  <c r="P71" s="1"/>
  <c r="P70" s="1"/>
  <c r="T72"/>
  <c r="P64"/>
  <c r="P63" s="1"/>
  <c r="T65"/>
  <c r="Q54"/>
  <c r="Q51" s="1"/>
  <c r="Q50" s="1"/>
  <c r="R52"/>
  <c r="T54"/>
  <c r="P51"/>
  <c r="P50" s="1"/>
  <c r="R50"/>
  <c r="S52"/>
  <c r="T51" l="1"/>
  <c r="T50" s="1"/>
  <c r="T53"/>
  <c r="S64"/>
  <c r="S63" s="1"/>
  <c r="S66"/>
  <c r="P86" l="1"/>
  <c r="P84" l="1"/>
  <c r="P81" s="1"/>
  <c r="P80" s="1"/>
  <c r="P79" s="1"/>
  <c r="S84"/>
  <c r="T84"/>
  <c r="T81" s="1"/>
  <c r="T80" s="1"/>
  <c r="T79" s="1"/>
  <c r="P82"/>
  <c r="Q82"/>
  <c r="R82"/>
  <c r="S82"/>
  <c r="T82"/>
  <c r="Q88"/>
  <c r="R88"/>
  <c r="P93"/>
  <c r="P92" s="1"/>
  <c r="S93"/>
  <c r="S92" s="1"/>
  <c r="T93"/>
  <c r="T92" s="1"/>
  <c r="R79" l="1"/>
  <c r="R81"/>
  <c r="R78" s="1"/>
  <c r="R77" s="1"/>
  <c r="R108" s="1"/>
  <c r="T90"/>
  <c r="T89" s="1"/>
  <c r="T88" s="1"/>
  <c r="T91"/>
  <c r="Q79"/>
  <c r="Q81"/>
  <c r="Q78" s="1"/>
  <c r="Q77" s="1"/>
  <c r="Q108" s="1"/>
  <c r="S90"/>
  <c r="S89" s="1"/>
  <c r="S88" s="1"/>
  <c r="S91"/>
  <c r="P90"/>
  <c r="P89" s="1"/>
  <c r="P88" s="1"/>
  <c r="P91"/>
  <c r="S78"/>
  <c r="S77" s="1"/>
  <c r="S108" l="1"/>
  <c r="T78"/>
  <c r="T77" s="1"/>
  <c r="T108" s="1"/>
  <c r="P78"/>
  <c r="P77" s="1"/>
  <c r="P108" s="1"/>
</calcChain>
</file>

<file path=xl/sharedStrings.xml><?xml version="1.0" encoding="utf-8"?>
<sst xmlns="http://schemas.openxmlformats.org/spreadsheetml/2006/main" count="183" uniqueCount="86">
  <si>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</si>
  <si>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</si>
  <si>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</si>
  <si>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</si>
  <si>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</si>
  <si>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</si>
  <si>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</si>
  <si>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</si>
  <si>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</si>
  <si>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/>
  </si>
  <si>
    <t>ИТОГО ПО РАЗДЕЛАМ РАСХОДОВ</t>
  </si>
  <si>
    <t>Публичные нормативные социальные выплаты гражданам</t>
  </si>
  <si>
    <t>240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</si>
  <si>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</si>
  <si>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</si>
  <si>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</si>
  <si>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</si>
  <si>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</si>
  <si>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</si>
  <si>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</si>
  <si>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</si>
  <si>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</si>
  <si>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850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</si>
  <si>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</si>
  <si>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</si>
  <si>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</si>
  <si>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</si>
  <si>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</si>
  <si>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</si>
  <si>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</si>
  <si>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</si>
  <si>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</si>
  <si>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</si>
  <si>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</si>
  <si>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РЗ</t>
  </si>
  <si>
    <t xml:space="preserve">к решению Совета депутатов </t>
  </si>
  <si>
    <t xml:space="preserve">Черкасского сельсовета </t>
  </si>
  <si>
    <t>(руб.)</t>
  </si>
  <si>
    <t xml:space="preserve">Членские взносы в Совет (ассоциацию) муниципальных образований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</si>
  <si>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</si>
  <si>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</si>
  <si>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Комплексы процессных мероприятий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</si>
  <si>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</si>
  <si>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</si>
  <si>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</si>
  <si>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</si>
  <si>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4</t>
  </si>
  <si>
    <t>ПР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</si>
  <si>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</si>
  <si>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</si>
  <si>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</si>
  <si>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</si>
  <si>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</si>
  <si>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</si>
  <si>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</si>
  <si>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</si>
  <si>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Мероприятия, направленные на развитие культуры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</si>
  <si>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</si>
  <si>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</si>
  <si>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</si>
  <si>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 xml:space="preserve">Центральный аппарат 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</si>
  <si>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2024 год и на плановый период 2025 и 2026 годов</t>
  </si>
  <si>
    <t>67404Т0090</t>
  </si>
  <si>
    <t>67404Т0080</t>
  </si>
  <si>
    <t>67405Т0050</t>
  </si>
  <si>
    <t>67405Т0030</t>
  </si>
  <si>
    <t>67405Т0060</t>
  </si>
  <si>
    <t>Условно утвержденные расходы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</si>
  <si>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</si>
  <si>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</si>
  <si>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</si>
  <si>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</si>
  <si>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</si>
  <si>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Межбюджетные трансферты</t>
  </si>
  <si>
    <t>ФИЗИЧЕСКАЯ КУЛЬТУРА И СПОРТ</t>
  </si>
  <si>
    <t>Физическая культура</t>
  </si>
  <si>
    <t>Мероприятия в области физической культуры и спорта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</si>
  <si>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</si>
  <si>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процессе выбора и реализации инициативных проектов"</t>
  </si>
  <si>
    <t>Реализация инициативных проектов (благоустройство (устройство) детской (игровой, спортивной, спортивно-игровой) площадки)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</si>
  <si>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</si>
  <si>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675П500000</t>
  </si>
  <si>
    <t>от 21 декабря 2023 года № 154</t>
  </si>
  <si>
    <t>675П5S170Д</t>
  </si>
  <si>
    <t>675П5И170Д</t>
  </si>
  <si>
    <t>Комплекс процессных мероприятий "Развитие культуры и спорта"</t>
  </si>
</sst>
</file>

<file path=xl/styles.xml><?xml version="1.0" encoding="utf-8"?>
<styleSheet xmlns="http://schemas.openxmlformats.org/spreadsheetml/2006/main">
  <numFmts count="10">
    <numFmt numFmtId="164" formatCode="0;[Red]0"/>
    <numFmt numFmtId="165" formatCode="0.00;[Red]0.00"/>
    <numFmt numFmtId="166" formatCode="0000000000"/>
    <numFmt numFmtId="167" formatCode="000"/>
    <numFmt numFmtId="168" formatCode="00"/>
    <numFmt numFmtId="169" formatCode="0000"/>
    <numFmt numFmtId="170" formatCode="000000"/>
    <numFmt numFmtId="171" formatCode="#,##0.00;[Red]\-#,##0.00;0.00"/>
    <numFmt numFmtId="172" formatCode="0000000"/>
    <numFmt numFmtId="173" formatCode="#,##0.00;[Red]#,##0.00"/>
  </numFmts>
  <fonts count="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</cellStyleXfs>
  <cellXfs count="191">
    <xf numFmtId="0" fontId="0" fillId="0" borderId="0" xfId="0"/>
    <xf numFmtId="0" fontId="2" fillId="0" borderId="0" xfId="1"/>
    <xf numFmtId="165" fontId="2" fillId="0" borderId="0" xfId="1" applyNumberFormat="1"/>
    <xf numFmtId="0" fontId="2" fillId="0" borderId="0" xfId="1" applyAlignment="1">
      <alignment horizontal="right"/>
    </xf>
    <xf numFmtId="0" fontId="2" fillId="0" borderId="0" xfId="1" applyFill="1" applyAlignment="1">
      <alignment horizontal="right"/>
    </xf>
    <xf numFmtId="0" fontId="2" fillId="0" borderId="0" xfId="1" applyAlignment="1">
      <alignment horizontal="justify" vertical="justify"/>
    </xf>
    <xf numFmtId="0" fontId="2" fillId="0" borderId="0" xfId="1" applyProtection="1">
      <protection hidden="1"/>
    </xf>
    <xf numFmtId="0" fontId="2" fillId="0" borderId="0" xfId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/>
    <xf numFmtId="3" fontId="3" fillId="0" borderId="1" xfId="1" applyNumberFormat="1" applyFont="1" applyBorder="1"/>
    <xf numFmtId="4" fontId="3" fillId="0" borderId="1" xfId="1" applyNumberFormat="1" applyFont="1" applyFill="1" applyBorder="1" applyAlignment="1" applyProtection="1">
      <protection hidden="1"/>
    </xf>
    <xf numFmtId="0" fontId="4" fillId="0" borderId="1" xfId="1" applyFont="1" applyBorder="1"/>
    <xf numFmtId="167" fontId="3" fillId="0" borderId="1" xfId="1" applyNumberFormat="1" applyFont="1" applyBorder="1"/>
    <xf numFmtId="0" fontId="5" fillId="0" borderId="1" xfId="3" applyFont="1" applyBorder="1"/>
    <xf numFmtId="168" fontId="3" fillId="0" borderId="1" xfId="1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4" fontId="4" fillId="0" borderId="1" xfId="1" applyNumberFormat="1" applyFont="1" applyFill="1" applyBorder="1"/>
    <xf numFmtId="3" fontId="4" fillId="0" borderId="1" xfId="1" applyNumberFormat="1" applyFont="1" applyBorder="1"/>
    <xf numFmtId="167" fontId="4" fillId="0" borderId="1" xfId="1" applyNumberFormat="1" applyFont="1" applyBorder="1"/>
    <xf numFmtId="168" fontId="4" fillId="0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4" fillId="0" borderId="1" xfId="1" applyNumberFormat="1" applyFont="1" applyFill="1" applyBorder="1"/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7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Border="1" applyAlignment="1">
      <alignment vertical="distributed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3" fillId="0" borderId="5" xfId="1" applyNumberFormat="1" applyFont="1" applyFill="1" applyBorder="1" applyAlignment="1" applyProtection="1">
      <protection hidden="1"/>
    </xf>
    <xf numFmtId="171" fontId="3" fillId="0" borderId="2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5" xfId="1" applyNumberFormat="1" applyFont="1" applyFill="1" applyBorder="1" applyAlignment="1" applyProtection="1">
      <alignment horizontal="right"/>
      <protection hidden="1"/>
    </xf>
    <xf numFmtId="168" fontId="4" fillId="0" borderId="5" xfId="1" applyNumberFormat="1" applyFont="1" applyFill="1" applyBorder="1" applyAlignment="1" applyProtection="1">
      <protection hidden="1"/>
    </xf>
    <xf numFmtId="169" fontId="3" fillId="0" borderId="4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1" fontId="3" fillId="2" borderId="1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/>
      <protection hidden="1"/>
    </xf>
    <xf numFmtId="166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5" xfId="1" applyNumberFormat="1" applyFont="1" applyFill="1" applyBorder="1" applyAlignment="1" applyProtection="1">
      <protection hidden="1"/>
    </xf>
    <xf numFmtId="169" fontId="3" fillId="2" borderId="4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4" fillId="0" borderId="5" xfId="1" applyNumberFormat="1" applyFont="1" applyFill="1" applyBorder="1" applyAlignment="1" applyProtection="1">
      <protection hidden="1"/>
    </xf>
    <xf numFmtId="171" fontId="4" fillId="0" borderId="1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protection hidden="1"/>
    </xf>
    <xf numFmtId="169" fontId="4" fillId="0" borderId="4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167" fontId="3" fillId="2" borderId="1" xfId="1" applyNumberFormat="1" applyFont="1" applyFill="1" applyBorder="1" applyAlignment="1" applyProtection="1">
      <alignment horizontal="right"/>
      <protection hidden="1"/>
    </xf>
    <xf numFmtId="168" fontId="3" fillId="2" borderId="5" xfId="1" applyNumberFormat="1" applyFont="1" applyFill="1" applyBorder="1" applyAlignment="1" applyProtection="1">
      <protection hidden="1"/>
    </xf>
    <xf numFmtId="167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3" fillId="2" borderId="1" xfId="1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0" fontId="5" fillId="0" borderId="5" xfId="3" applyFont="1" applyBorder="1"/>
    <xf numFmtId="0" fontId="3" fillId="0" borderId="1" xfId="1" applyFont="1" applyBorder="1" applyAlignment="1">
      <alignment wrapText="1"/>
    </xf>
    <xf numFmtId="4" fontId="2" fillId="0" borderId="0" xfId="1" applyNumberFormat="1"/>
    <xf numFmtId="166" fontId="6" fillId="0" borderId="5" xfId="3" applyNumberFormat="1" applyFont="1" applyBorder="1"/>
    <xf numFmtId="167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165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165" fontId="8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1" xfId="1" applyFont="1" applyFill="1" applyBorder="1"/>
    <xf numFmtId="3" fontId="3" fillId="0" borderId="1" xfId="1" applyNumberFormat="1" applyFont="1" applyFill="1" applyBorder="1"/>
    <xf numFmtId="0" fontId="2" fillId="0" borderId="0" xfId="1" applyNumberFormat="1" applyFont="1" applyFill="1" applyAlignment="1" applyProtection="1">
      <alignment horizontal="left" wrapText="1"/>
      <protection hidden="1"/>
    </xf>
    <xf numFmtId="167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1" xfId="1" applyNumberFormat="1" applyFont="1" applyFill="1" applyBorder="1"/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3" fillId="0" borderId="5" xfId="1" applyNumberFormat="1" applyFont="1" applyFill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Fill="1" applyBorder="1" applyAlignment="1">
      <alignment horizontal="right"/>
    </xf>
    <xf numFmtId="0" fontId="5" fillId="0" borderId="1" xfId="3" applyFont="1" applyBorder="1" applyAlignment="1">
      <alignment horizontal="right"/>
    </xf>
    <xf numFmtId="166" fontId="5" fillId="0" borderId="5" xfId="3" applyNumberFormat="1" applyFont="1" applyBorder="1" applyAlignment="1">
      <alignment horizontal="right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/>
      <protection hidden="1"/>
    </xf>
    <xf numFmtId="173" fontId="4" fillId="0" borderId="1" xfId="1" applyNumberFormat="1" applyFont="1" applyFill="1" applyBorder="1" applyAlignment="1" applyProtection="1">
      <alignment horizontal="right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" fillId="0" borderId="1" xfId="1" applyFont="1" applyBorder="1"/>
    <xf numFmtId="170" fontId="3" fillId="0" borderId="1" xfId="1" applyNumberFormat="1" applyFont="1" applyFill="1" applyBorder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2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4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5" xfId="1" applyNumberFormat="1" applyFont="1" applyFill="1" applyBorder="1" applyAlignment="1" applyProtection="1">
      <alignment vertical="justify" wrapText="1"/>
      <protection hidden="1"/>
    </xf>
    <xf numFmtId="167" fontId="3" fillId="0" borderId="4" xfId="1" applyNumberFormat="1" applyFont="1" applyFill="1" applyBorder="1" applyAlignment="1" applyProtection="1">
      <alignment vertical="justify" wrapText="1"/>
      <protection hidden="1"/>
    </xf>
    <xf numFmtId="167" fontId="3" fillId="0" borderId="2" xfId="1" applyNumberFormat="1" applyFont="1" applyFill="1" applyBorder="1" applyAlignment="1" applyProtection="1">
      <alignment vertical="justify"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0" fontId="4" fillId="0" borderId="9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3" applyFont="1" applyBorder="1" applyAlignment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vertical="justify" wrapText="1"/>
      <protection hidden="1"/>
    </xf>
    <xf numFmtId="172" fontId="3" fillId="0" borderId="4" xfId="1" applyNumberFormat="1" applyFont="1" applyFill="1" applyBorder="1" applyAlignment="1" applyProtection="1">
      <alignment vertical="justify" wrapText="1"/>
      <protection hidden="1"/>
    </xf>
    <xf numFmtId="172" fontId="3" fillId="0" borderId="2" xfId="1" applyNumberFormat="1" applyFont="1" applyFill="1" applyBorder="1" applyAlignment="1" applyProtection="1">
      <alignment vertical="justify" wrapText="1"/>
      <protection hidden="1"/>
    </xf>
    <xf numFmtId="0" fontId="4" fillId="0" borderId="9" xfId="1" applyNumberFormat="1" applyFont="1" applyFill="1" applyBorder="1" applyAlignment="1" applyProtection="1">
      <alignment horizontal="left"/>
      <protection hidden="1"/>
    </xf>
    <xf numFmtId="0" fontId="4" fillId="0" borderId="4" xfId="1" applyNumberFormat="1" applyFont="1" applyFill="1" applyBorder="1" applyAlignment="1" applyProtection="1">
      <alignment horizontal="left"/>
      <protection hidden="1"/>
    </xf>
    <xf numFmtId="0" fontId="4" fillId="0" borderId="2" xfId="1" applyNumberFormat="1" applyFont="1" applyFill="1" applyBorder="1" applyAlignment="1" applyProtection="1">
      <alignment horizontal="left"/>
      <protection hidden="1"/>
    </xf>
    <xf numFmtId="169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5" xfId="3" applyFont="1" applyBorder="1" applyAlignment="1">
      <alignment horizontal="left" vertical="distributed"/>
    </xf>
    <xf numFmtId="0" fontId="5" fillId="0" borderId="2" xfId="3" applyFont="1" applyBorder="1" applyAlignment="1">
      <alignment horizontal="left" vertical="distributed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8"/>
  <sheetViews>
    <sheetView showGridLines="0" tabSelected="1" topLeftCell="A93" zoomScaleNormal="100" workbookViewId="0">
      <selection activeCell="H84" sqref="H84"/>
    </sheetView>
  </sheetViews>
  <sheetFormatPr defaultRowHeight="12.75"/>
  <cols>
    <col min="1" max="1" width="1.42578125" style="5" customWidth="1"/>
    <col min="2" max="2" width="0.85546875" style="5" customWidth="1"/>
    <col min="3" max="3" width="0.7109375" style="5" customWidth="1"/>
    <col min="4" max="5" width="0.5703125" style="5" customWidth="1"/>
    <col min="6" max="6" width="46.42578125" style="5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4" customWidth="1"/>
    <col min="11" max="11" width="4.42578125" style="3" customWidth="1"/>
    <col min="12" max="15" width="0" style="1" hidden="1" customWidth="1"/>
    <col min="16" max="16" width="11" style="2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>
      <c r="A1" s="7"/>
      <c r="B1" s="7"/>
      <c r="C1" s="7"/>
      <c r="D1" s="7"/>
      <c r="E1" s="7"/>
      <c r="F1" s="7"/>
      <c r="G1" s="6"/>
      <c r="H1" s="6"/>
      <c r="I1" s="170" t="s">
        <v>46</v>
      </c>
      <c r="J1" s="170"/>
      <c r="K1" s="170"/>
      <c r="L1" s="90"/>
      <c r="M1" s="90"/>
      <c r="N1" s="90"/>
      <c r="O1" s="90"/>
      <c r="P1" s="89"/>
      <c r="Q1" s="81"/>
      <c r="R1" s="88"/>
      <c r="U1" s="6"/>
    </row>
    <row r="2" spans="1:21" ht="12.75" customHeight="1">
      <c r="A2" s="7"/>
      <c r="B2" s="86"/>
      <c r="C2" s="86"/>
      <c r="D2" s="86"/>
      <c r="E2" s="86"/>
      <c r="F2" s="86"/>
      <c r="G2" s="82"/>
      <c r="H2" s="85"/>
      <c r="I2" s="8" t="s">
        <v>35</v>
      </c>
      <c r="J2" s="8"/>
      <c r="K2" s="84"/>
      <c r="L2" s="85"/>
      <c r="M2" s="85"/>
      <c r="N2" s="85"/>
      <c r="O2" s="85"/>
      <c r="P2" s="87"/>
      <c r="Q2" s="82"/>
      <c r="R2" s="81"/>
      <c r="U2" s="6"/>
    </row>
    <row r="3" spans="1:21" ht="12" customHeight="1">
      <c r="A3" s="7"/>
      <c r="B3" s="86"/>
      <c r="C3" s="86"/>
      <c r="D3" s="86"/>
      <c r="E3" s="86"/>
      <c r="F3" s="86"/>
      <c r="G3" s="82"/>
      <c r="H3" s="85"/>
      <c r="I3" s="171" t="s">
        <v>36</v>
      </c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6"/>
    </row>
    <row r="4" spans="1:21" ht="12" customHeight="1">
      <c r="A4" s="7"/>
      <c r="B4" s="86"/>
      <c r="C4" s="86"/>
      <c r="D4" s="86"/>
      <c r="E4" s="86"/>
      <c r="F4" s="86"/>
      <c r="G4" s="82"/>
      <c r="H4" s="85"/>
      <c r="I4" s="171" t="s">
        <v>82</v>
      </c>
      <c r="J4" s="171"/>
      <c r="K4" s="171"/>
      <c r="L4" s="171"/>
      <c r="M4" s="171"/>
      <c r="N4" s="171"/>
      <c r="O4" s="171"/>
      <c r="P4" s="171"/>
      <c r="Q4" s="93"/>
      <c r="R4" s="93"/>
      <c r="S4" s="93"/>
      <c r="T4" s="93"/>
      <c r="U4" s="6"/>
    </row>
    <row r="5" spans="1:21" ht="27" customHeight="1">
      <c r="A5" s="7"/>
      <c r="B5" s="86"/>
      <c r="C5" s="86"/>
      <c r="D5" s="86"/>
      <c r="E5" s="86"/>
      <c r="F5" s="86"/>
      <c r="G5" s="82"/>
      <c r="H5" s="85"/>
      <c r="I5" s="85"/>
      <c r="J5" s="84"/>
      <c r="K5" s="84"/>
      <c r="L5" s="82"/>
      <c r="M5" s="82"/>
      <c r="N5" s="82"/>
      <c r="O5" s="82"/>
      <c r="P5" s="83"/>
      <c r="Q5" s="82"/>
      <c r="R5" s="81"/>
      <c r="S5" s="170"/>
      <c r="T5" s="170"/>
      <c r="U5" s="6"/>
    </row>
    <row r="6" spans="1:21" ht="63.75" customHeight="1">
      <c r="A6" s="173" t="s">
        <v>61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6"/>
    </row>
    <row r="7" spans="1:21" ht="18" customHeight="1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102" t="s">
        <v>37</v>
      </c>
      <c r="U7" s="6"/>
    </row>
    <row r="8" spans="1:21" ht="38.25" customHeight="1">
      <c r="A8" s="39"/>
      <c r="B8" s="172" t="s">
        <v>33</v>
      </c>
      <c r="C8" s="156"/>
      <c r="D8" s="156"/>
      <c r="E8" s="156"/>
      <c r="F8" s="157"/>
      <c r="G8" s="79" t="s">
        <v>32</v>
      </c>
      <c r="H8" s="79" t="s">
        <v>34</v>
      </c>
      <c r="I8" s="79" t="s">
        <v>47</v>
      </c>
      <c r="J8" s="79" t="s">
        <v>31</v>
      </c>
      <c r="K8" s="80" t="s">
        <v>30</v>
      </c>
      <c r="L8" s="79" t="s">
        <v>29</v>
      </c>
      <c r="M8" s="79" t="s">
        <v>28</v>
      </c>
      <c r="N8" s="79" t="s">
        <v>27</v>
      </c>
      <c r="O8" s="79" t="s">
        <v>26</v>
      </c>
      <c r="P8" s="77">
        <v>2024</v>
      </c>
      <c r="Q8" s="77"/>
      <c r="R8" s="78"/>
      <c r="S8" s="77">
        <v>2025</v>
      </c>
      <c r="T8" s="77">
        <v>2026</v>
      </c>
      <c r="U8" s="76"/>
    </row>
    <row r="9" spans="1:21" ht="18.75" customHeight="1">
      <c r="A9" s="39"/>
      <c r="B9" s="183" t="s">
        <v>67</v>
      </c>
      <c r="C9" s="184"/>
      <c r="D9" s="184"/>
      <c r="E9" s="184"/>
      <c r="F9" s="185"/>
      <c r="G9" s="79"/>
      <c r="H9" s="27">
        <v>0</v>
      </c>
      <c r="I9" s="27">
        <v>0</v>
      </c>
      <c r="J9" s="64">
        <v>0</v>
      </c>
      <c r="K9" s="45">
        <v>0</v>
      </c>
      <c r="L9" s="79"/>
      <c r="M9" s="79"/>
      <c r="N9" s="79"/>
      <c r="O9" s="79"/>
      <c r="P9" s="138">
        <v>0</v>
      </c>
      <c r="Q9" s="138"/>
      <c r="R9" s="139"/>
      <c r="S9" s="140">
        <v>407875</v>
      </c>
      <c r="T9" s="140">
        <v>830500</v>
      </c>
      <c r="U9" s="76"/>
    </row>
    <row r="10" spans="1:21" ht="18" customHeight="1">
      <c r="A10" s="39"/>
      <c r="B10" s="179" t="s">
        <v>42</v>
      </c>
      <c r="C10" s="162"/>
      <c r="D10" s="162"/>
      <c r="E10" s="162"/>
      <c r="F10" s="162"/>
      <c r="G10" s="22">
        <v>100</v>
      </c>
      <c r="H10" s="27">
        <v>1</v>
      </c>
      <c r="I10" s="27">
        <v>0</v>
      </c>
      <c r="J10" s="64">
        <v>0</v>
      </c>
      <c r="K10" s="45">
        <v>0</v>
      </c>
      <c r="L10" s="34">
        <v>2775100</v>
      </c>
      <c r="M10" s="34">
        <v>0</v>
      </c>
      <c r="N10" s="34">
        <v>0</v>
      </c>
      <c r="O10" s="34">
        <v>0</v>
      </c>
      <c r="P10" s="10">
        <f>P11+P17+P29+P36</f>
        <v>5717716.3899999997</v>
      </c>
      <c r="Q10" s="11">
        <f>Q11+Q17</f>
        <v>9204417.0599999987</v>
      </c>
      <c r="R10" s="11">
        <f>R11+R17</f>
        <v>9204417.0599999987</v>
      </c>
      <c r="S10" s="10">
        <f>S11+S17+S29+S36</f>
        <v>5739459.3899999997</v>
      </c>
      <c r="T10" s="10">
        <f>T11+T17+T29+T36</f>
        <v>5769459.3899999997</v>
      </c>
      <c r="U10" s="14" t="s">
        <v>9</v>
      </c>
    </row>
    <row r="11" spans="1:21" ht="26.25" customHeight="1">
      <c r="A11" s="39"/>
      <c r="B11" s="49"/>
      <c r="C11" s="162" t="s">
        <v>43</v>
      </c>
      <c r="D11" s="162"/>
      <c r="E11" s="162"/>
      <c r="F11" s="162"/>
      <c r="G11" s="48">
        <v>102</v>
      </c>
      <c r="H11" s="47">
        <v>1</v>
      </c>
      <c r="I11" s="47">
        <v>2</v>
      </c>
      <c r="J11" s="46">
        <v>0</v>
      </c>
      <c r="K11" s="45">
        <v>0</v>
      </c>
      <c r="L11" s="44">
        <v>585600</v>
      </c>
      <c r="M11" s="34">
        <v>0</v>
      </c>
      <c r="N11" s="34">
        <v>0</v>
      </c>
      <c r="O11" s="43">
        <v>0</v>
      </c>
      <c r="P11" s="10">
        <f>P16</f>
        <v>1296761.8600000001</v>
      </c>
      <c r="Q11" s="11">
        <f t="shared" ref="Q11:T11" si="0">Q14</f>
        <v>4602208.5299999993</v>
      </c>
      <c r="R11" s="11">
        <f t="shared" si="0"/>
        <v>4602208.5299999993</v>
      </c>
      <c r="S11" s="10">
        <f t="shared" si="0"/>
        <v>1296761.8600000001</v>
      </c>
      <c r="T11" s="10">
        <f t="shared" si="0"/>
        <v>1296761.8600000001</v>
      </c>
      <c r="U11" s="14" t="s">
        <v>9</v>
      </c>
    </row>
    <row r="12" spans="1:21" ht="55.5" customHeight="1">
      <c r="A12" s="39"/>
      <c r="B12" s="49"/>
      <c r="C12" s="118"/>
      <c r="D12" s="118"/>
      <c r="E12" s="118"/>
      <c r="F12" s="128" t="s">
        <v>48</v>
      </c>
      <c r="G12" s="22"/>
      <c r="H12" s="27">
        <v>1</v>
      </c>
      <c r="I12" s="27">
        <v>2</v>
      </c>
      <c r="J12" s="46">
        <v>6700000000</v>
      </c>
      <c r="K12" s="45">
        <v>0</v>
      </c>
      <c r="L12" s="34"/>
      <c r="M12" s="34"/>
      <c r="N12" s="34"/>
      <c r="O12" s="34"/>
      <c r="P12" s="10">
        <f>P16</f>
        <v>1296761.8600000001</v>
      </c>
      <c r="Q12" s="11">
        <f t="shared" ref="Q12:R12" si="1">Q17</f>
        <v>4602208.5299999993</v>
      </c>
      <c r="R12" s="11">
        <f t="shared" si="1"/>
        <v>4602208.5299999993</v>
      </c>
      <c r="S12" s="10">
        <f>S14</f>
        <v>1296761.8600000001</v>
      </c>
      <c r="T12" s="10">
        <f>T15</f>
        <v>1296761.8600000001</v>
      </c>
      <c r="U12" s="14"/>
    </row>
    <row r="13" spans="1:21" ht="15" customHeight="1">
      <c r="A13" s="39"/>
      <c r="B13" s="49"/>
      <c r="C13" s="118"/>
      <c r="D13" s="163" t="s">
        <v>41</v>
      </c>
      <c r="E13" s="164"/>
      <c r="F13" s="165"/>
      <c r="G13" s="22"/>
      <c r="H13" s="21">
        <v>1</v>
      </c>
      <c r="I13" s="21">
        <v>2</v>
      </c>
      <c r="J13" s="122">
        <v>6740000000</v>
      </c>
      <c r="K13" s="45">
        <v>0</v>
      </c>
      <c r="L13" s="34"/>
      <c r="M13" s="34"/>
      <c r="N13" s="34"/>
      <c r="O13" s="34"/>
      <c r="P13" s="10">
        <f>P14</f>
        <v>1296761.8600000001</v>
      </c>
      <c r="Q13" s="11"/>
      <c r="R13" s="11"/>
      <c r="S13" s="10">
        <f t="shared" ref="S13:T15" si="2">S14</f>
        <v>1296761.8600000001</v>
      </c>
      <c r="T13" s="10">
        <f t="shared" si="2"/>
        <v>1296761.8600000001</v>
      </c>
      <c r="U13" s="14"/>
    </row>
    <row r="14" spans="1:21" ht="24.75" customHeight="1">
      <c r="A14" s="39"/>
      <c r="B14" s="119"/>
      <c r="C14" s="118"/>
      <c r="D14" s="160" t="s">
        <v>49</v>
      </c>
      <c r="E14" s="160"/>
      <c r="F14" s="160"/>
      <c r="G14" s="22">
        <v>310</v>
      </c>
      <c r="H14" s="21">
        <v>1</v>
      </c>
      <c r="I14" s="21">
        <v>2</v>
      </c>
      <c r="J14" s="122">
        <v>6740500000</v>
      </c>
      <c r="K14" s="35">
        <v>0</v>
      </c>
      <c r="L14" s="34">
        <v>95400</v>
      </c>
      <c r="M14" s="34">
        <v>0</v>
      </c>
      <c r="N14" s="34">
        <v>0</v>
      </c>
      <c r="O14" s="34">
        <v>0</v>
      </c>
      <c r="P14" s="17">
        <f>P15</f>
        <v>1296761.8600000001</v>
      </c>
      <c r="Q14" s="33">
        <f>Q17</f>
        <v>4602208.5299999993</v>
      </c>
      <c r="R14" s="33">
        <f>R17</f>
        <v>4602208.5299999993</v>
      </c>
      <c r="S14" s="17">
        <f t="shared" si="2"/>
        <v>1296761.8600000001</v>
      </c>
      <c r="T14" s="17">
        <f t="shared" si="2"/>
        <v>1296761.8600000001</v>
      </c>
      <c r="U14" s="14" t="s">
        <v>9</v>
      </c>
    </row>
    <row r="15" spans="1:21" ht="14.25" customHeight="1">
      <c r="A15" s="39"/>
      <c r="B15" s="119"/>
      <c r="C15" s="118"/>
      <c r="D15" s="117"/>
      <c r="E15" s="160" t="s">
        <v>44</v>
      </c>
      <c r="F15" s="160"/>
      <c r="G15" s="22">
        <v>102</v>
      </c>
      <c r="H15" s="21">
        <v>1</v>
      </c>
      <c r="I15" s="21">
        <v>2</v>
      </c>
      <c r="J15" s="20">
        <v>6740510010</v>
      </c>
      <c r="K15" s="35">
        <v>0</v>
      </c>
      <c r="L15" s="34">
        <v>585600</v>
      </c>
      <c r="M15" s="34">
        <v>0</v>
      </c>
      <c r="N15" s="34">
        <v>0</v>
      </c>
      <c r="O15" s="34">
        <v>0</v>
      </c>
      <c r="P15" s="17">
        <f>P16</f>
        <v>1296761.8600000001</v>
      </c>
      <c r="Q15" s="33" t="e">
        <f>#REF!</f>
        <v>#REF!</v>
      </c>
      <c r="R15" s="33" t="e">
        <f>#REF!</f>
        <v>#REF!</v>
      </c>
      <c r="S15" s="17">
        <f t="shared" si="2"/>
        <v>1296761.8600000001</v>
      </c>
      <c r="T15" s="17">
        <f t="shared" si="2"/>
        <v>1296761.8600000001</v>
      </c>
      <c r="U15" s="14"/>
    </row>
    <row r="16" spans="1:21" ht="23.25" customHeight="1">
      <c r="A16" s="39"/>
      <c r="B16" s="119"/>
      <c r="C16" s="118"/>
      <c r="D16" s="117"/>
      <c r="E16" s="117"/>
      <c r="F16" s="59" t="s">
        <v>20</v>
      </c>
      <c r="G16" s="22">
        <v>102</v>
      </c>
      <c r="H16" s="21">
        <v>1</v>
      </c>
      <c r="I16" s="21">
        <v>2</v>
      </c>
      <c r="J16" s="20">
        <v>6740510010</v>
      </c>
      <c r="K16" s="35" t="s">
        <v>19</v>
      </c>
      <c r="L16" s="34">
        <v>585600</v>
      </c>
      <c r="M16" s="34">
        <v>0</v>
      </c>
      <c r="N16" s="34">
        <v>0</v>
      </c>
      <c r="O16" s="34">
        <v>0</v>
      </c>
      <c r="P16" s="17">
        <v>1296761.8600000001</v>
      </c>
      <c r="Q16" s="17">
        <v>1296761.8600000001</v>
      </c>
      <c r="R16" s="17">
        <v>1296761.8600000001</v>
      </c>
      <c r="S16" s="17">
        <v>1296761.8600000001</v>
      </c>
      <c r="T16" s="17">
        <v>1296761.8600000001</v>
      </c>
      <c r="U16" s="14"/>
    </row>
    <row r="17" spans="1:21" ht="45.75" customHeight="1">
      <c r="A17" s="39"/>
      <c r="B17" s="49"/>
      <c r="C17" s="162" t="s">
        <v>25</v>
      </c>
      <c r="D17" s="162"/>
      <c r="E17" s="162"/>
      <c r="F17" s="162"/>
      <c r="G17" s="48">
        <v>104</v>
      </c>
      <c r="H17" s="47">
        <v>1</v>
      </c>
      <c r="I17" s="47">
        <v>4</v>
      </c>
      <c r="J17" s="46">
        <v>0</v>
      </c>
      <c r="K17" s="45">
        <v>0</v>
      </c>
      <c r="L17" s="44">
        <v>2189500</v>
      </c>
      <c r="M17" s="34">
        <v>0</v>
      </c>
      <c r="N17" s="34">
        <v>0</v>
      </c>
      <c r="O17" s="43">
        <v>0</v>
      </c>
      <c r="P17" s="10">
        <f>P18</f>
        <v>4316704.5299999993</v>
      </c>
      <c r="Q17" s="11">
        <f t="shared" ref="Q17:R17" si="3">Q20</f>
        <v>4602208.5299999993</v>
      </c>
      <c r="R17" s="11">
        <f t="shared" si="3"/>
        <v>4602208.5299999993</v>
      </c>
      <c r="S17" s="10">
        <f>S18</f>
        <v>4337171.5299999993</v>
      </c>
      <c r="T17" s="10">
        <f>T20</f>
        <v>4367171.5299999993</v>
      </c>
      <c r="U17" s="14" t="s">
        <v>9</v>
      </c>
    </row>
    <row r="18" spans="1:21" ht="55.5" customHeight="1">
      <c r="A18" s="39"/>
      <c r="B18" s="49"/>
      <c r="C18" s="118"/>
      <c r="D18" s="118"/>
      <c r="E18" s="118"/>
      <c r="F18" s="128" t="s">
        <v>48</v>
      </c>
      <c r="G18" s="22"/>
      <c r="H18" s="27">
        <v>1</v>
      </c>
      <c r="I18" s="27">
        <v>4</v>
      </c>
      <c r="J18" s="46">
        <v>6700000000</v>
      </c>
      <c r="K18" s="45">
        <v>0</v>
      </c>
      <c r="L18" s="34"/>
      <c r="M18" s="34"/>
      <c r="N18" s="34"/>
      <c r="O18" s="34"/>
      <c r="P18" s="10">
        <f>P19</f>
        <v>4316704.5299999993</v>
      </c>
      <c r="Q18" s="10">
        <f t="shared" ref="Q18:T18" si="4">Q19</f>
        <v>0</v>
      </c>
      <c r="R18" s="10">
        <f t="shared" si="4"/>
        <v>0</v>
      </c>
      <c r="S18" s="10">
        <f t="shared" si="4"/>
        <v>4337171.5299999993</v>
      </c>
      <c r="T18" s="10">
        <f t="shared" si="4"/>
        <v>4367171.5299999993</v>
      </c>
      <c r="U18" s="14"/>
    </row>
    <row r="19" spans="1:21" ht="15" customHeight="1">
      <c r="A19" s="39"/>
      <c r="B19" s="49"/>
      <c r="C19" s="118"/>
      <c r="D19" s="163" t="s">
        <v>41</v>
      </c>
      <c r="E19" s="164"/>
      <c r="F19" s="165"/>
      <c r="G19" s="22"/>
      <c r="H19" s="21">
        <v>1</v>
      </c>
      <c r="I19" s="21">
        <v>4</v>
      </c>
      <c r="J19" s="122">
        <v>6740000000</v>
      </c>
      <c r="K19" s="45">
        <v>0</v>
      </c>
      <c r="L19" s="34"/>
      <c r="M19" s="34"/>
      <c r="N19" s="34"/>
      <c r="O19" s="34"/>
      <c r="P19" s="10">
        <f>P20</f>
        <v>4316704.5299999993</v>
      </c>
      <c r="Q19" s="11"/>
      <c r="R19" s="11"/>
      <c r="S19" s="10">
        <f>S20</f>
        <v>4337171.5299999993</v>
      </c>
      <c r="T19" s="10">
        <f>T20</f>
        <v>4367171.5299999993</v>
      </c>
      <c r="U19" s="14"/>
    </row>
    <row r="20" spans="1:21" ht="24.75" customHeight="1">
      <c r="A20" s="39"/>
      <c r="B20" s="119"/>
      <c r="C20" s="118"/>
      <c r="D20" s="160" t="s">
        <v>49</v>
      </c>
      <c r="E20" s="160"/>
      <c r="F20" s="160"/>
      <c r="G20" s="22">
        <v>310</v>
      </c>
      <c r="H20" s="21">
        <v>1</v>
      </c>
      <c r="I20" s="21">
        <v>4</v>
      </c>
      <c r="J20" s="122">
        <v>6740500000</v>
      </c>
      <c r="K20" s="35">
        <v>0</v>
      </c>
      <c r="L20" s="34">
        <v>95400</v>
      </c>
      <c r="M20" s="34">
        <v>0</v>
      </c>
      <c r="N20" s="34">
        <v>0</v>
      </c>
      <c r="O20" s="34">
        <v>0</v>
      </c>
      <c r="P20" s="17">
        <f>P21+P26+P28</f>
        <v>4316704.5299999993</v>
      </c>
      <c r="Q20" s="17">
        <f>Q21+Q26+Q28</f>
        <v>4602208.5299999993</v>
      </c>
      <c r="R20" s="17">
        <f>R21+R26+R28</f>
        <v>4602208.5299999993</v>
      </c>
      <c r="S20" s="17">
        <f>S21+S26+S28</f>
        <v>4337171.5299999993</v>
      </c>
      <c r="T20" s="17">
        <f>T21+T26+T28</f>
        <v>4367171.5299999993</v>
      </c>
      <c r="U20" s="14" t="s">
        <v>9</v>
      </c>
    </row>
    <row r="21" spans="1:21" ht="14.25" customHeight="1">
      <c r="A21" s="39"/>
      <c r="B21" s="119"/>
      <c r="C21" s="118"/>
      <c r="D21" s="112"/>
      <c r="E21" s="160" t="s">
        <v>60</v>
      </c>
      <c r="F21" s="160"/>
      <c r="G21" s="48">
        <v>104</v>
      </c>
      <c r="H21" s="58">
        <v>1</v>
      </c>
      <c r="I21" s="58">
        <v>4</v>
      </c>
      <c r="J21" s="20">
        <v>6740510020</v>
      </c>
      <c r="K21" s="35">
        <v>0</v>
      </c>
      <c r="L21" s="44">
        <v>2189500</v>
      </c>
      <c r="M21" s="34">
        <v>0</v>
      </c>
      <c r="N21" s="34">
        <v>0</v>
      </c>
      <c r="O21" s="43">
        <v>0</v>
      </c>
      <c r="P21" s="17">
        <f>P22+P23+P24</f>
        <v>4210104.5299999993</v>
      </c>
      <c r="Q21" s="17">
        <f>Q22+Q23+Q24</f>
        <v>4485551.5299999993</v>
      </c>
      <c r="R21" s="17">
        <f>R22+R23+R24</f>
        <v>4485551.5299999993</v>
      </c>
      <c r="S21" s="17">
        <f>S22+S23+S24</f>
        <v>4230571.5299999993</v>
      </c>
      <c r="T21" s="17">
        <f>T22+T23+T24</f>
        <v>4260571.5299999993</v>
      </c>
      <c r="U21" s="14" t="s">
        <v>9</v>
      </c>
    </row>
    <row r="22" spans="1:21" ht="21.75" customHeight="1">
      <c r="A22" s="39"/>
      <c r="B22" s="119"/>
      <c r="C22" s="118"/>
      <c r="D22" s="117"/>
      <c r="E22" s="112"/>
      <c r="F22" s="59" t="s">
        <v>20</v>
      </c>
      <c r="G22" s="48">
        <v>104</v>
      </c>
      <c r="H22" s="58">
        <v>1</v>
      </c>
      <c r="I22" s="58">
        <v>4</v>
      </c>
      <c r="J22" s="20">
        <v>6740510020</v>
      </c>
      <c r="K22" s="35" t="s">
        <v>19</v>
      </c>
      <c r="L22" s="44">
        <v>1396500</v>
      </c>
      <c r="M22" s="34">
        <v>0</v>
      </c>
      <c r="N22" s="34">
        <v>0</v>
      </c>
      <c r="O22" s="43">
        <v>0</v>
      </c>
      <c r="P22" s="17">
        <v>3290571.53</v>
      </c>
      <c r="Q22" s="17">
        <v>3290571.53</v>
      </c>
      <c r="R22" s="17">
        <v>3290571.53</v>
      </c>
      <c r="S22" s="17">
        <v>3290571.53</v>
      </c>
      <c r="T22" s="17">
        <v>3290571.53</v>
      </c>
      <c r="U22" s="14" t="s">
        <v>9</v>
      </c>
    </row>
    <row r="23" spans="1:21" ht="21.75" customHeight="1">
      <c r="A23" s="39"/>
      <c r="B23" s="119"/>
      <c r="C23" s="118"/>
      <c r="D23" s="117"/>
      <c r="E23" s="112"/>
      <c r="F23" s="59" t="s">
        <v>16</v>
      </c>
      <c r="G23" s="48">
        <v>104</v>
      </c>
      <c r="H23" s="58">
        <v>1</v>
      </c>
      <c r="I23" s="58">
        <v>4</v>
      </c>
      <c r="J23" s="20">
        <v>6740510020</v>
      </c>
      <c r="K23" s="35" t="s">
        <v>12</v>
      </c>
      <c r="L23" s="44">
        <v>721000</v>
      </c>
      <c r="M23" s="34">
        <v>0</v>
      </c>
      <c r="N23" s="34">
        <v>0</v>
      </c>
      <c r="O23" s="43">
        <v>0</v>
      </c>
      <c r="P23" s="17">
        <v>839533</v>
      </c>
      <c r="Q23" s="33">
        <v>1114980</v>
      </c>
      <c r="R23" s="33">
        <v>1114980</v>
      </c>
      <c r="S23" s="17">
        <v>860000</v>
      </c>
      <c r="T23" s="17">
        <v>890000</v>
      </c>
      <c r="U23" s="14" t="s">
        <v>9</v>
      </c>
    </row>
    <row r="24" spans="1:21">
      <c r="A24" s="39"/>
      <c r="B24" s="119"/>
      <c r="C24" s="118"/>
      <c r="D24" s="117"/>
      <c r="E24" s="112"/>
      <c r="F24" s="59" t="s">
        <v>23</v>
      </c>
      <c r="G24" s="48">
        <v>104</v>
      </c>
      <c r="H24" s="58">
        <v>1</v>
      </c>
      <c r="I24" s="58">
        <v>4</v>
      </c>
      <c r="J24" s="20">
        <v>6740510020</v>
      </c>
      <c r="K24" s="35" t="s">
        <v>22</v>
      </c>
      <c r="L24" s="44">
        <v>35000</v>
      </c>
      <c r="M24" s="34">
        <v>0</v>
      </c>
      <c r="N24" s="34">
        <v>0</v>
      </c>
      <c r="O24" s="43">
        <v>0</v>
      </c>
      <c r="P24" s="17">
        <v>80000</v>
      </c>
      <c r="Q24" s="33">
        <v>80000</v>
      </c>
      <c r="R24" s="33">
        <v>80000</v>
      </c>
      <c r="S24" s="17">
        <v>80000</v>
      </c>
      <c r="T24" s="17">
        <v>80000</v>
      </c>
      <c r="U24" s="14"/>
    </row>
    <row r="25" spans="1:21" ht="72.75" customHeight="1">
      <c r="A25" s="39"/>
      <c r="B25" s="131"/>
      <c r="C25" s="132"/>
      <c r="D25" s="130"/>
      <c r="E25" s="112"/>
      <c r="F25" s="59" t="s">
        <v>68</v>
      </c>
      <c r="G25" s="48"/>
      <c r="H25" s="58">
        <v>1</v>
      </c>
      <c r="I25" s="58">
        <v>4</v>
      </c>
      <c r="J25" s="134" t="s">
        <v>65</v>
      </c>
      <c r="K25" s="35">
        <v>0</v>
      </c>
      <c r="L25" s="44"/>
      <c r="M25" s="34"/>
      <c r="N25" s="34"/>
      <c r="O25" s="43"/>
      <c r="P25" s="17">
        <f>P26</f>
        <v>31600</v>
      </c>
      <c r="Q25" s="17">
        <f t="shared" ref="Q25:T25" si="5">Q26</f>
        <v>0</v>
      </c>
      <c r="R25" s="17">
        <f t="shared" si="5"/>
        <v>0</v>
      </c>
      <c r="S25" s="17">
        <f t="shared" si="5"/>
        <v>31600</v>
      </c>
      <c r="T25" s="17">
        <f t="shared" si="5"/>
        <v>31600</v>
      </c>
      <c r="U25" s="14"/>
    </row>
    <row r="26" spans="1:21" ht="12.75" customHeight="1">
      <c r="A26" s="39"/>
      <c r="B26" s="131"/>
      <c r="C26" s="132"/>
      <c r="D26" s="130"/>
      <c r="E26" s="112"/>
      <c r="F26" s="59" t="s">
        <v>0</v>
      </c>
      <c r="G26" s="48"/>
      <c r="H26" s="58">
        <v>1</v>
      </c>
      <c r="I26" s="58">
        <v>4</v>
      </c>
      <c r="J26" s="134" t="s">
        <v>65</v>
      </c>
      <c r="K26" s="35">
        <v>540</v>
      </c>
      <c r="L26" s="44"/>
      <c r="M26" s="34"/>
      <c r="N26" s="34"/>
      <c r="O26" s="43"/>
      <c r="P26" s="17">
        <v>31600</v>
      </c>
      <c r="Q26" s="33"/>
      <c r="R26" s="33"/>
      <c r="S26" s="17">
        <v>31600</v>
      </c>
      <c r="T26" s="17">
        <v>31600</v>
      </c>
      <c r="U26" s="14"/>
    </row>
    <row r="27" spans="1:21" ht="101.25" customHeight="1">
      <c r="A27" s="39"/>
      <c r="B27" s="131"/>
      <c r="C27" s="132"/>
      <c r="D27" s="130"/>
      <c r="E27" s="112"/>
      <c r="F27" s="59" t="s">
        <v>69</v>
      </c>
      <c r="G27" s="48"/>
      <c r="H27" s="58">
        <v>1</v>
      </c>
      <c r="I27" s="58">
        <v>4</v>
      </c>
      <c r="J27" s="134" t="s">
        <v>66</v>
      </c>
      <c r="K27" s="35">
        <v>0</v>
      </c>
      <c r="L27" s="44"/>
      <c r="M27" s="34"/>
      <c r="N27" s="34"/>
      <c r="O27" s="43"/>
      <c r="P27" s="17">
        <f>P28</f>
        <v>75000</v>
      </c>
      <c r="Q27" s="17">
        <f t="shared" ref="Q27:T27" si="6">Q28</f>
        <v>116657</v>
      </c>
      <c r="R27" s="17">
        <f t="shared" si="6"/>
        <v>116657</v>
      </c>
      <c r="S27" s="17">
        <f t="shared" si="6"/>
        <v>75000</v>
      </c>
      <c r="T27" s="17">
        <f t="shared" si="6"/>
        <v>75000</v>
      </c>
      <c r="U27" s="14"/>
    </row>
    <row r="28" spans="1:21" ht="14.25" customHeight="1">
      <c r="A28" s="39"/>
      <c r="B28" s="119"/>
      <c r="C28" s="118"/>
      <c r="D28" s="117"/>
      <c r="E28" s="112"/>
      <c r="F28" s="59" t="s">
        <v>0</v>
      </c>
      <c r="G28" s="48">
        <v>104</v>
      </c>
      <c r="H28" s="58">
        <v>1</v>
      </c>
      <c r="I28" s="58">
        <v>4</v>
      </c>
      <c r="J28" s="134" t="s">
        <v>66</v>
      </c>
      <c r="K28" s="35" t="s">
        <v>24</v>
      </c>
      <c r="L28" s="44">
        <v>37000</v>
      </c>
      <c r="M28" s="34">
        <v>0</v>
      </c>
      <c r="N28" s="34">
        <v>0</v>
      </c>
      <c r="O28" s="43">
        <v>0</v>
      </c>
      <c r="P28" s="17">
        <v>75000</v>
      </c>
      <c r="Q28" s="17">
        <v>116657</v>
      </c>
      <c r="R28" s="17">
        <v>116657</v>
      </c>
      <c r="S28" s="17">
        <v>75000</v>
      </c>
      <c r="T28" s="17">
        <v>75000</v>
      </c>
      <c r="U28" s="14" t="s">
        <v>9</v>
      </c>
    </row>
    <row r="29" spans="1:21" ht="38.25" customHeight="1">
      <c r="A29" s="39"/>
      <c r="B29" s="119"/>
      <c r="C29" s="175" t="s">
        <v>8</v>
      </c>
      <c r="D29" s="176"/>
      <c r="E29" s="176"/>
      <c r="F29" s="176"/>
      <c r="G29" s="63"/>
      <c r="H29" s="47">
        <v>1</v>
      </c>
      <c r="I29" s="47">
        <v>6</v>
      </c>
      <c r="J29" s="74">
        <v>0</v>
      </c>
      <c r="K29" s="45">
        <v>0</v>
      </c>
      <c r="L29" s="62"/>
      <c r="M29" s="61"/>
      <c r="N29" s="61"/>
      <c r="O29" s="60"/>
      <c r="P29" s="10">
        <f>P35</f>
        <v>93526</v>
      </c>
      <c r="Q29" s="11"/>
      <c r="R29" s="11"/>
      <c r="S29" s="10">
        <f>S35</f>
        <v>93526</v>
      </c>
      <c r="T29" s="10">
        <f>T35</f>
        <v>93526</v>
      </c>
      <c r="U29" s="14"/>
    </row>
    <row r="30" spans="1:21" ht="55.5" customHeight="1">
      <c r="A30" s="39"/>
      <c r="B30" s="49"/>
      <c r="C30" s="118"/>
      <c r="D30" s="118"/>
      <c r="E30" s="118"/>
      <c r="F30" s="128" t="s">
        <v>48</v>
      </c>
      <c r="G30" s="22"/>
      <c r="H30" s="27">
        <v>1</v>
      </c>
      <c r="I30" s="47">
        <v>6</v>
      </c>
      <c r="J30" s="46">
        <v>6700000000</v>
      </c>
      <c r="K30" s="45">
        <v>0</v>
      </c>
      <c r="L30" s="34"/>
      <c r="M30" s="34"/>
      <c r="N30" s="34"/>
      <c r="O30" s="34"/>
      <c r="P30" s="10">
        <f>P35</f>
        <v>93526</v>
      </c>
      <c r="Q30" s="11">
        <f t="shared" ref="Q30:R30" si="7">Q36</f>
        <v>0</v>
      </c>
      <c r="R30" s="11">
        <f t="shared" si="7"/>
        <v>0</v>
      </c>
      <c r="S30" s="10">
        <f>S33</f>
        <v>93526</v>
      </c>
      <c r="T30" s="10">
        <f>T33</f>
        <v>93526</v>
      </c>
      <c r="U30" s="14"/>
    </row>
    <row r="31" spans="1:21" ht="15" customHeight="1">
      <c r="A31" s="39"/>
      <c r="B31" s="49"/>
      <c r="C31" s="118"/>
      <c r="D31" s="163" t="s">
        <v>41</v>
      </c>
      <c r="E31" s="164"/>
      <c r="F31" s="165"/>
      <c r="G31" s="22"/>
      <c r="H31" s="21">
        <v>1</v>
      </c>
      <c r="I31" s="58">
        <v>6</v>
      </c>
      <c r="J31" s="122">
        <v>6740000000</v>
      </c>
      <c r="K31" s="45">
        <v>0</v>
      </c>
      <c r="L31" s="34"/>
      <c r="M31" s="34"/>
      <c r="N31" s="34"/>
      <c r="O31" s="34"/>
      <c r="P31" s="10">
        <f>P32</f>
        <v>93526</v>
      </c>
      <c r="Q31" s="11"/>
      <c r="R31" s="11"/>
      <c r="S31" s="10">
        <f>S33</f>
        <v>93526</v>
      </c>
      <c r="T31" s="10">
        <f>T33</f>
        <v>93526</v>
      </c>
      <c r="U31" s="14"/>
    </row>
    <row r="32" spans="1:21" ht="24.75" customHeight="1">
      <c r="A32" s="39"/>
      <c r="B32" s="119"/>
      <c r="C32" s="118"/>
      <c r="D32" s="160" t="s">
        <v>49</v>
      </c>
      <c r="E32" s="160"/>
      <c r="F32" s="160"/>
      <c r="G32" s="22">
        <v>310</v>
      </c>
      <c r="H32" s="21">
        <v>1</v>
      </c>
      <c r="I32" s="58">
        <v>6</v>
      </c>
      <c r="J32" s="122">
        <v>6740500000</v>
      </c>
      <c r="K32" s="35">
        <v>0</v>
      </c>
      <c r="L32" s="34">
        <v>95400</v>
      </c>
      <c r="M32" s="34">
        <v>0</v>
      </c>
      <c r="N32" s="34">
        <v>0</v>
      </c>
      <c r="O32" s="34">
        <v>0</v>
      </c>
      <c r="P32" s="17">
        <f>P33</f>
        <v>93526</v>
      </c>
      <c r="Q32" s="33">
        <f>Q36</f>
        <v>0</v>
      </c>
      <c r="R32" s="33">
        <f>R36</f>
        <v>0</v>
      </c>
      <c r="S32" s="17">
        <f>S33</f>
        <v>93526</v>
      </c>
      <c r="T32" s="17">
        <f>T33</f>
        <v>93526</v>
      </c>
      <c r="U32" s="14" t="s">
        <v>9</v>
      </c>
    </row>
    <row r="33" spans="1:37" ht="73.5" customHeight="1">
      <c r="A33" s="39"/>
      <c r="B33" s="119"/>
      <c r="C33" s="115"/>
      <c r="D33" s="113"/>
      <c r="E33" s="120"/>
      <c r="F33" s="75" t="s">
        <v>70</v>
      </c>
      <c r="G33" s="48"/>
      <c r="H33" s="58">
        <v>1</v>
      </c>
      <c r="I33" s="58">
        <v>6</v>
      </c>
      <c r="J33" s="135" t="s">
        <v>64</v>
      </c>
      <c r="K33" s="35">
        <v>0</v>
      </c>
      <c r="L33" s="44"/>
      <c r="M33" s="34"/>
      <c r="N33" s="34"/>
      <c r="O33" s="43"/>
      <c r="P33" s="17">
        <f>P35</f>
        <v>93526</v>
      </c>
      <c r="Q33" s="33"/>
      <c r="R33" s="33"/>
      <c r="S33" s="17">
        <f>S35</f>
        <v>93526</v>
      </c>
      <c r="T33" s="17">
        <f>T35</f>
        <v>93526</v>
      </c>
      <c r="U33" s="14"/>
    </row>
    <row r="34" spans="1:37">
      <c r="A34" s="39"/>
      <c r="B34" s="136"/>
      <c r="C34" s="137"/>
      <c r="D34" s="113"/>
      <c r="E34" s="120"/>
      <c r="F34" s="75" t="s">
        <v>73</v>
      </c>
      <c r="G34" s="48"/>
      <c r="H34" s="58">
        <v>1</v>
      </c>
      <c r="I34" s="58">
        <v>6</v>
      </c>
      <c r="J34" s="135" t="s">
        <v>64</v>
      </c>
      <c r="K34" s="35">
        <v>500</v>
      </c>
      <c r="L34" s="44"/>
      <c r="M34" s="34"/>
      <c r="N34" s="34"/>
      <c r="O34" s="43"/>
      <c r="P34" s="17">
        <f>P35</f>
        <v>93526</v>
      </c>
      <c r="Q34" s="17">
        <f t="shared" ref="Q34:T34" si="8">Q35</f>
        <v>93507</v>
      </c>
      <c r="R34" s="17">
        <f t="shared" si="8"/>
        <v>93507</v>
      </c>
      <c r="S34" s="17">
        <f t="shared" si="8"/>
        <v>93526</v>
      </c>
      <c r="T34" s="17">
        <f t="shared" si="8"/>
        <v>93526</v>
      </c>
      <c r="U34" s="14"/>
    </row>
    <row r="35" spans="1:37">
      <c r="A35" s="39"/>
      <c r="B35" s="119"/>
      <c r="C35" s="115"/>
      <c r="D35" s="113"/>
      <c r="E35" s="120"/>
      <c r="F35" s="59" t="s">
        <v>0</v>
      </c>
      <c r="G35" s="48"/>
      <c r="H35" s="58">
        <v>1</v>
      </c>
      <c r="I35" s="58">
        <v>6</v>
      </c>
      <c r="J35" s="135" t="s">
        <v>64</v>
      </c>
      <c r="K35" s="35">
        <v>540</v>
      </c>
      <c r="L35" s="44"/>
      <c r="M35" s="34"/>
      <c r="N35" s="34"/>
      <c r="O35" s="43"/>
      <c r="P35" s="17">
        <v>93526</v>
      </c>
      <c r="Q35" s="17">
        <v>93507</v>
      </c>
      <c r="R35" s="17">
        <v>93507</v>
      </c>
      <c r="S35" s="17">
        <v>93526</v>
      </c>
      <c r="T35" s="17">
        <v>93526</v>
      </c>
      <c r="U35" s="14"/>
      <c r="AK35" s="73"/>
    </row>
    <row r="36" spans="1:37">
      <c r="A36" s="39"/>
      <c r="B36" s="119"/>
      <c r="C36" s="177" t="s">
        <v>7</v>
      </c>
      <c r="D36" s="177"/>
      <c r="E36" s="177"/>
      <c r="F36" s="177"/>
      <c r="G36" s="63"/>
      <c r="H36" s="47">
        <v>1</v>
      </c>
      <c r="I36" s="47">
        <v>13</v>
      </c>
      <c r="J36" s="74">
        <v>0</v>
      </c>
      <c r="K36" s="45">
        <v>0</v>
      </c>
      <c r="L36" s="62"/>
      <c r="M36" s="61"/>
      <c r="N36" s="61"/>
      <c r="O36" s="60"/>
      <c r="P36" s="10">
        <f>P41</f>
        <v>10724</v>
      </c>
      <c r="Q36" s="11"/>
      <c r="R36" s="11"/>
      <c r="S36" s="10">
        <f>S41</f>
        <v>12000</v>
      </c>
      <c r="T36" s="10">
        <f>T41</f>
        <v>12000</v>
      </c>
      <c r="U36" s="14"/>
      <c r="AK36" s="73"/>
    </row>
    <row r="37" spans="1:37" ht="55.5" customHeight="1">
      <c r="A37" s="39"/>
      <c r="B37" s="49"/>
      <c r="C37" s="118"/>
      <c r="D37" s="118"/>
      <c r="E37" s="118"/>
      <c r="F37" s="128" t="s">
        <v>48</v>
      </c>
      <c r="G37" s="22"/>
      <c r="H37" s="27">
        <v>1</v>
      </c>
      <c r="I37" s="47">
        <v>13</v>
      </c>
      <c r="J37" s="46">
        <v>6700000000</v>
      </c>
      <c r="K37" s="45">
        <v>0</v>
      </c>
      <c r="L37" s="34"/>
      <c r="M37" s="34"/>
      <c r="N37" s="34"/>
      <c r="O37" s="34"/>
      <c r="P37" s="10">
        <f>P40</f>
        <v>10724</v>
      </c>
      <c r="Q37" s="11">
        <f t="shared" ref="Q37:T37" si="9">Q41</f>
        <v>0</v>
      </c>
      <c r="R37" s="11">
        <f t="shared" si="9"/>
        <v>0</v>
      </c>
      <c r="S37" s="10">
        <f t="shared" si="9"/>
        <v>12000</v>
      </c>
      <c r="T37" s="10">
        <f t="shared" si="9"/>
        <v>12000</v>
      </c>
      <c r="U37" s="14"/>
    </row>
    <row r="38" spans="1:37" ht="15" customHeight="1">
      <c r="A38" s="39"/>
      <c r="B38" s="49"/>
      <c r="C38" s="118"/>
      <c r="D38" s="163" t="s">
        <v>41</v>
      </c>
      <c r="E38" s="164"/>
      <c r="F38" s="165"/>
      <c r="G38" s="22"/>
      <c r="H38" s="21">
        <v>1</v>
      </c>
      <c r="I38" s="58">
        <v>13</v>
      </c>
      <c r="J38" s="122">
        <v>6740000000</v>
      </c>
      <c r="K38" s="45">
        <v>0</v>
      </c>
      <c r="L38" s="34"/>
      <c r="M38" s="34"/>
      <c r="N38" s="34"/>
      <c r="O38" s="34"/>
      <c r="P38" s="10">
        <f>P39</f>
        <v>10724</v>
      </c>
      <c r="Q38" s="11"/>
      <c r="R38" s="11"/>
      <c r="S38" s="10">
        <f>S39</f>
        <v>12000</v>
      </c>
      <c r="T38" s="10">
        <f>T39</f>
        <v>12000</v>
      </c>
      <c r="U38" s="14"/>
    </row>
    <row r="39" spans="1:37" ht="24.75" customHeight="1">
      <c r="A39" s="39"/>
      <c r="B39" s="119"/>
      <c r="C39" s="118"/>
      <c r="D39" s="160" t="s">
        <v>49</v>
      </c>
      <c r="E39" s="160"/>
      <c r="F39" s="160"/>
      <c r="G39" s="22">
        <v>310</v>
      </c>
      <c r="H39" s="21">
        <v>1</v>
      </c>
      <c r="I39" s="58">
        <v>13</v>
      </c>
      <c r="J39" s="122">
        <v>6740500000</v>
      </c>
      <c r="K39" s="35">
        <v>0</v>
      </c>
      <c r="L39" s="34">
        <v>95400</v>
      </c>
      <c r="M39" s="34">
        <v>0</v>
      </c>
      <c r="N39" s="34">
        <v>0</v>
      </c>
      <c r="O39" s="34">
        <v>0</v>
      </c>
      <c r="P39" s="17">
        <f>P40</f>
        <v>10724</v>
      </c>
      <c r="Q39" s="33">
        <f>Q41</f>
        <v>0</v>
      </c>
      <c r="R39" s="33">
        <f>R41</f>
        <v>0</v>
      </c>
      <c r="S39" s="17">
        <f>S41</f>
        <v>12000</v>
      </c>
      <c r="T39" s="17">
        <f>T41</f>
        <v>12000</v>
      </c>
      <c r="U39" s="14" t="s">
        <v>9</v>
      </c>
    </row>
    <row r="40" spans="1:37" ht="22.5">
      <c r="A40" s="39"/>
      <c r="B40" s="119"/>
      <c r="C40" s="118"/>
      <c r="D40" s="117"/>
      <c r="E40" s="117"/>
      <c r="F40" s="72" t="s">
        <v>38</v>
      </c>
      <c r="G40" s="48"/>
      <c r="H40" s="58">
        <v>1</v>
      </c>
      <c r="I40" s="58">
        <v>13</v>
      </c>
      <c r="J40" s="71">
        <v>6740595100</v>
      </c>
      <c r="K40" s="35">
        <v>0</v>
      </c>
      <c r="L40" s="44"/>
      <c r="M40" s="34"/>
      <c r="N40" s="34"/>
      <c r="O40" s="43"/>
      <c r="P40" s="17">
        <f>P41</f>
        <v>10724</v>
      </c>
      <c r="Q40" s="33"/>
      <c r="R40" s="33"/>
      <c r="S40" s="17">
        <f>S41</f>
        <v>12000</v>
      </c>
      <c r="T40" s="17">
        <f>T41</f>
        <v>12000</v>
      </c>
      <c r="U40" s="14"/>
      <c r="AK40" s="73"/>
    </row>
    <row r="41" spans="1:37">
      <c r="A41" s="39"/>
      <c r="B41" s="119"/>
      <c r="C41" s="118"/>
      <c r="D41" s="117"/>
      <c r="E41" s="117"/>
      <c r="F41" s="72" t="s">
        <v>23</v>
      </c>
      <c r="G41" s="48"/>
      <c r="H41" s="58">
        <v>1</v>
      </c>
      <c r="I41" s="58">
        <v>13</v>
      </c>
      <c r="J41" s="71">
        <v>6740595100</v>
      </c>
      <c r="K41" s="35">
        <v>850</v>
      </c>
      <c r="L41" s="44"/>
      <c r="M41" s="34"/>
      <c r="N41" s="34"/>
      <c r="O41" s="43"/>
      <c r="P41" s="17">
        <v>10724</v>
      </c>
      <c r="Q41" s="33"/>
      <c r="R41" s="33"/>
      <c r="S41" s="17">
        <v>12000</v>
      </c>
      <c r="T41" s="17">
        <v>12000</v>
      </c>
      <c r="U41" s="14"/>
    </row>
    <row r="42" spans="1:37" ht="14.25" customHeight="1">
      <c r="A42" s="39"/>
      <c r="B42" s="154" t="s">
        <v>21</v>
      </c>
      <c r="C42" s="154"/>
      <c r="D42" s="154"/>
      <c r="E42" s="154"/>
      <c r="F42" s="154"/>
      <c r="G42" s="48">
        <v>200</v>
      </c>
      <c r="H42" s="47">
        <v>2</v>
      </c>
      <c r="I42" s="47">
        <v>0</v>
      </c>
      <c r="J42" s="46">
        <v>0</v>
      </c>
      <c r="K42" s="45">
        <v>0</v>
      </c>
      <c r="L42" s="44">
        <v>167500</v>
      </c>
      <c r="M42" s="34">
        <v>0</v>
      </c>
      <c r="N42" s="34">
        <v>0</v>
      </c>
      <c r="O42" s="43">
        <v>0</v>
      </c>
      <c r="P42" s="10">
        <f>P43</f>
        <v>385600</v>
      </c>
      <c r="Q42" s="11" t="e">
        <f>Q43</f>
        <v>#REF!</v>
      </c>
      <c r="R42" s="11" t="e">
        <f>R43</f>
        <v>#REF!</v>
      </c>
      <c r="S42" s="10">
        <f>S43</f>
        <v>425300</v>
      </c>
      <c r="T42" s="10">
        <f>T43</f>
        <v>465700</v>
      </c>
      <c r="U42" s="14" t="s">
        <v>9</v>
      </c>
    </row>
    <row r="43" spans="1:37" ht="16.5" customHeight="1">
      <c r="A43" s="39"/>
      <c r="B43" s="49"/>
      <c r="C43" s="155" t="s">
        <v>6</v>
      </c>
      <c r="D43" s="155"/>
      <c r="E43" s="155"/>
      <c r="F43" s="155"/>
      <c r="G43" s="57">
        <v>203</v>
      </c>
      <c r="H43" s="56">
        <v>2</v>
      </c>
      <c r="I43" s="56">
        <v>3</v>
      </c>
      <c r="J43" s="55">
        <v>0</v>
      </c>
      <c r="K43" s="54">
        <v>0</v>
      </c>
      <c r="L43" s="53">
        <v>167500</v>
      </c>
      <c r="M43" s="52">
        <v>0</v>
      </c>
      <c r="N43" s="52">
        <v>0</v>
      </c>
      <c r="O43" s="51">
        <v>0</v>
      </c>
      <c r="P43" s="10">
        <f>P46</f>
        <v>385600</v>
      </c>
      <c r="Q43" s="11" t="e">
        <f>Q46</f>
        <v>#REF!</v>
      </c>
      <c r="R43" s="11" t="e">
        <f>R46</f>
        <v>#REF!</v>
      </c>
      <c r="S43" s="10">
        <f>S46</f>
        <v>425300</v>
      </c>
      <c r="T43" s="10">
        <f>T46</f>
        <v>465700</v>
      </c>
      <c r="U43" s="14" t="s">
        <v>9</v>
      </c>
    </row>
    <row r="44" spans="1:37" ht="55.5" customHeight="1">
      <c r="A44" s="39"/>
      <c r="B44" s="49"/>
      <c r="C44" s="118"/>
      <c r="D44" s="118"/>
      <c r="E44" s="118"/>
      <c r="F44" s="128" t="s">
        <v>48</v>
      </c>
      <c r="G44" s="22"/>
      <c r="H44" s="127">
        <v>2</v>
      </c>
      <c r="I44" s="127">
        <v>3</v>
      </c>
      <c r="J44" s="46">
        <v>6700000000</v>
      </c>
      <c r="K44" s="45">
        <v>0</v>
      </c>
      <c r="L44" s="34"/>
      <c r="M44" s="34"/>
      <c r="N44" s="34"/>
      <c r="O44" s="34"/>
      <c r="P44" s="10">
        <f>P45</f>
        <v>385600</v>
      </c>
      <c r="Q44" s="11" t="e">
        <f>#REF!</f>
        <v>#REF!</v>
      </c>
      <c r="R44" s="11" t="e">
        <f>#REF!</f>
        <v>#REF!</v>
      </c>
      <c r="S44" s="10">
        <f>S46</f>
        <v>425300</v>
      </c>
      <c r="T44" s="10">
        <f>T47</f>
        <v>465700</v>
      </c>
      <c r="U44" s="14"/>
    </row>
    <row r="45" spans="1:37" ht="15" customHeight="1">
      <c r="A45" s="39"/>
      <c r="B45" s="49"/>
      <c r="C45" s="118"/>
      <c r="D45" s="163" t="s">
        <v>41</v>
      </c>
      <c r="E45" s="164"/>
      <c r="F45" s="165"/>
      <c r="G45" s="22"/>
      <c r="H45" s="69">
        <v>2</v>
      </c>
      <c r="I45" s="69">
        <v>3</v>
      </c>
      <c r="J45" s="122">
        <v>6740000000</v>
      </c>
      <c r="K45" s="45">
        <v>0</v>
      </c>
      <c r="L45" s="34"/>
      <c r="M45" s="34"/>
      <c r="N45" s="34"/>
      <c r="O45" s="34"/>
      <c r="P45" s="10">
        <f>P46</f>
        <v>385600</v>
      </c>
      <c r="Q45" s="11"/>
      <c r="R45" s="11"/>
      <c r="S45" s="10">
        <f t="shared" ref="S45:T46" si="10">S46</f>
        <v>425300</v>
      </c>
      <c r="T45" s="10">
        <f t="shared" si="10"/>
        <v>465700</v>
      </c>
      <c r="U45" s="14"/>
    </row>
    <row r="46" spans="1:37" ht="24.75" customHeight="1">
      <c r="A46" s="39"/>
      <c r="B46" s="119"/>
      <c r="C46" s="118"/>
      <c r="D46" s="160" t="s">
        <v>49</v>
      </c>
      <c r="E46" s="160"/>
      <c r="F46" s="160"/>
      <c r="G46" s="22">
        <v>310</v>
      </c>
      <c r="H46" s="69">
        <v>2</v>
      </c>
      <c r="I46" s="69">
        <v>3</v>
      </c>
      <c r="J46" s="122">
        <v>6740500000</v>
      </c>
      <c r="K46" s="35">
        <v>0</v>
      </c>
      <c r="L46" s="34">
        <v>95400</v>
      </c>
      <c r="M46" s="34">
        <v>0</v>
      </c>
      <c r="N46" s="34">
        <v>0</v>
      </c>
      <c r="O46" s="34">
        <v>0</v>
      </c>
      <c r="P46" s="17">
        <f>P47</f>
        <v>385600</v>
      </c>
      <c r="Q46" s="33" t="e">
        <f>#REF!</f>
        <v>#REF!</v>
      </c>
      <c r="R46" s="33" t="e">
        <f>#REF!</f>
        <v>#REF!</v>
      </c>
      <c r="S46" s="17">
        <f t="shared" si="10"/>
        <v>425300</v>
      </c>
      <c r="T46" s="17">
        <f t="shared" si="10"/>
        <v>465700</v>
      </c>
      <c r="U46" s="14" t="s">
        <v>9</v>
      </c>
    </row>
    <row r="47" spans="1:37" ht="33" customHeight="1">
      <c r="A47" s="39"/>
      <c r="B47" s="119"/>
      <c r="C47" s="116"/>
      <c r="D47" s="121"/>
      <c r="E47" s="178" t="s">
        <v>50</v>
      </c>
      <c r="F47" s="178"/>
      <c r="G47" s="70">
        <v>203</v>
      </c>
      <c r="H47" s="69">
        <v>2</v>
      </c>
      <c r="I47" s="69">
        <v>3</v>
      </c>
      <c r="J47" s="20">
        <v>6740551180</v>
      </c>
      <c r="K47" s="65">
        <v>0</v>
      </c>
      <c r="L47" s="52">
        <v>167500</v>
      </c>
      <c r="M47" s="52">
        <v>0</v>
      </c>
      <c r="N47" s="52">
        <v>0</v>
      </c>
      <c r="O47" s="52">
        <v>0</v>
      </c>
      <c r="P47" s="17">
        <f>P48+P49</f>
        <v>385600</v>
      </c>
      <c r="Q47" s="17">
        <f t="shared" ref="Q47:T47" si="11">Q48+Q49</f>
        <v>381005.43</v>
      </c>
      <c r="R47" s="17">
        <f t="shared" si="11"/>
        <v>381005.43</v>
      </c>
      <c r="S47" s="17">
        <f t="shared" si="11"/>
        <v>425300</v>
      </c>
      <c r="T47" s="17">
        <f t="shared" si="11"/>
        <v>465700</v>
      </c>
      <c r="U47" s="14" t="s">
        <v>9</v>
      </c>
    </row>
    <row r="48" spans="1:37" ht="24" customHeight="1">
      <c r="A48" s="39"/>
      <c r="B48" s="119"/>
      <c r="C48" s="116"/>
      <c r="D48" s="121"/>
      <c r="E48" s="68"/>
      <c r="F48" s="67" t="s">
        <v>20</v>
      </c>
      <c r="G48" s="57">
        <v>203</v>
      </c>
      <c r="H48" s="66">
        <v>2</v>
      </c>
      <c r="I48" s="66">
        <v>3</v>
      </c>
      <c r="J48" s="20">
        <v>6740551180</v>
      </c>
      <c r="K48" s="65" t="s">
        <v>19</v>
      </c>
      <c r="L48" s="53">
        <v>146900</v>
      </c>
      <c r="M48" s="52">
        <v>0</v>
      </c>
      <c r="N48" s="52">
        <v>0</v>
      </c>
      <c r="O48" s="51">
        <v>0</v>
      </c>
      <c r="P48" s="17">
        <v>381005.43</v>
      </c>
      <c r="Q48" s="17">
        <v>381005.43</v>
      </c>
      <c r="R48" s="17">
        <v>381005.43</v>
      </c>
      <c r="S48" s="17">
        <v>381005.43</v>
      </c>
      <c r="T48" s="17">
        <v>381005.43</v>
      </c>
      <c r="U48" s="14" t="s">
        <v>9</v>
      </c>
    </row>
    <row r="49" spans="1:21" ht="24" customHeight="1">
      <c r="A49" s="39"/>
      <c r="B49" s="150"/>
      <c r="C49" s="151"/>
      <c r="D49" s="152"/>
      <c r="E49" s="153"/>
      <c r="F49" s="59" t="s">
        <v>16</v>
      </c>
      <c r="G49" s="57"/>
      <c r="H49" s="66">
        <v>2</v>
      </c>
      <c r="I49" s="66">
        <v>3</v>
      </c>
      <c r="J49" s="20">
        <v>6740551180</v>
      </c>
      <c r="K49" s="65">
        <v>240</v>
      </c>
      <c r="L49" s="53"/>
      <c r="M49" s="52"/>
      <c r="N49" s="52"/>
      <c r="O49" s="51"/>
      <c r="P49" s="17">
        <v>4594.57</v>
      </c>
      <c r="Q49" s="33"/>
      <c r="R49" s="33"/>
      <c r="S49" s="17">
        <v>44294.57</v>
      </c>
      <c r="T49" s="17">
        <v>84694.57</v>
      </c>
      <c r="U49" s="14"/>
    </row>
    <row r="50" spans="1:21" ht="21.75" customHeight="1">
      <c r="A50" s="39"/>
      <c r="B50" s="154" t="s">
        <v>18</v>
      </c>
      <c r="C50" s="154"/>
      <c r="D50" s="154"/>
      <c r="E50" s="154"/>
      <c r="F50" s="154"/>
      <c r="G50" s="48">
        <v>300</v>
      </c>
      <c r="H50" s="47">
        <v>3</v>
      </c>
      <c r="I50" s="47">
        <v>0</v>
      </c>
      <c r="J50" s="46">
        <v>0</v>
      </c>
      <c r="K50" s="45">
        <v>0</v>
      </c>
      <c r="L50" s="44">
        <v>126000</v>
      </c>
      <c r="M50" s="34">
        <v>0</v>
      </c>
      <c r="N50" s="34">
        <v>0</v>
      </c>
      <c r="O50" s="43">
        <v>0</v>
      </c>
      <c r="P50" s="10">
        <f>P51+P57</f>
        <v>425400</v>
      </c>
      <c r="Q50" s="11" t="e">
        <f>#REF!+Q51+#REF!</f>
        <v>#REF!</v>
      </c>
      <c r="R50" s="11" t="e">
        <f>#REF!+R51+#REF!</f>
        <v>#REF!</v>
      </c>
      <c r="S50" s="10">
        <f>S51+S57</f>
        <v>425400</v>
      </c>
      <c r="T50" s="10">
        <f>T51+T57</f>
        <v>425400</v>
      </c>
      <c r="U50" s="14" t="s">
        <v>9</v>
      </c>
    </row>
    <row r="51" spans="1:21" ht="35.25" customHeight="1">
      <c r="A51" s="39"/>
      <c r="B51" s="49"/>
      <c r="C51" s="162" t="s">
        <v>39</v>
      </c>
      <c r="D51" s="162"/>
      <c r="E51" s="162"/>
      <c r="F51" s="162"/>
      <c r="G51" s="22">
        <v>310</v>
      </c>
      <c r="H51" s="27">
        <v>3</v>
      </c>
      <c r="I51" s="27">
        <v>10</v>
      </c>
      <c r="J51" s="64">
        <v>0</v>
      </c>
      <c r="K51" s="45">
        <v>0</v>
      </c>
      <c r="L51" s="34">
        <v>95400</v>
      </c>
      <c r="M51" s="34">
        <v>0</v>
      </c>
      <c r="N51" s="34">
        <v>0</v>
      </c>
      <c r="O51" s="34">
        <v>0</v>
      </c>
      <c r="P51" s="10">
        <f t="shared" ref="P51:T51" si="12">P54</f>
        <v>410400</v>
      </c>
      <c r="Q51" s="11" t="e">
        <f t="shared" si="12"/>
        <v>#REF!</v>
      </c>
      <c r="R51" s="11" t="e">
        <f t="shared" si="12"/>
        <v>#REF!</v>
      </c>
      <c r="S51" s="10">
        <f t="shared" si="12"/>
        <v>410400</v>
      </c>
      <c r="T51" s="10">
        <f t="shared" si="12"/>
        <v>410400</v>
      </c>
      <c r="U51" s="14" t="s">
        <v>9</v>
      </c>
    </row>
    <row r="52" spans="1:21" ht="55.5" customHeight="1">
      <c r="A52" s="39"/>
      <c r="B52" s="49"/>
      <c r="C52" s="105"/>
      <c r="D52" s="105"/>
      <c r="E52" s="105"/>
      <c r="F52" s="128" t="s">
        <v>48</v>
      </c>
      <c r="G52" s="22"/>
      <c r="H52" s="27">
        <v>3</v>
      </c>
      <c r="I52" s="27">
        <v>10</v>
      </c>
      <c r="J52" s="46">
        <v>6700000000</v>
      </c>
      <c r="K52" s="45">
        <v>0</v>
      </c>
      <c r="L52" s="34"/>
      <c r="M52" s="34"/>
      <c r="N52" s="34"/>
      <c r="O52" s="34"/>
      <c r="P52" s="10">
        <f t="shared" ref="P52:T52" si="13">P55</f>
        <v>410400</v>
      </c>
      <c r="Q52" s="11" t="e">
        <f t="shared" si="13"/>
        <v>#REF!</v>
      </c>
      <c r="R52" s="11" t="e">
        <f t="shared" si="13"/>
        <v>#REF!</v>
      </c>
      <c r="S52" s="10">
        <f t="shared" si="13"/>
        <v>410400</v>
      </c>
      <c r="T52" s="10">
        <f t="shared" si="13"/>
        <v>410400</v>
      </c>
      <c r="U52" s="14"/>
    </row>
    <row r="53" spans="1:21" ht="15" customHeight="1">
      <c r="A53" s="39"/>
      <c r="B53" s="49"/>
      <c r="C53" s="108"/>
      <c r="D53" s="163" t="s">
        <v>41</v>
      </c>
      <c r="E53" s="164"/>
      <c r="F53" s="165"/>
      <c r="G53" s="22"/>
      <c r="H53" s="27">
        <v>3</v>
      </c>
      <c r="I53" s="27">
        <v>10</v>
      </c>
      <c r="J53" s="122">
        <v>6740000000</v>
      </c>
      <c r="K53" s="45">
        <v>0</v>
      </c>
      <c r="L53" s="34"/>
      <c r="M53" s="34"/>
      <c r="N53" s="34"/>
      <c r="O53" s="34"/>
      <c r="P53" s="10">
        <f>P54</f>
        <v>410400</v>
      </c>
      <c r="Q53" s="11"/>
      <c r="R53" s="11"/>
      <c r="S53" s="10">
        <f t="shared" ref="S53:T55" si="14">S54</f>
        <v>410400</v>
      </c>
      <c r="T53" s="10">
        <f t="shared" si="14"/>
        <v>410400</v>
      </c>
      <c r="U53" s="14"/>
    </row>
    <row r="54" spans="1:21" ht="14.25" customHeight="1">
      <c r="A54" s="39"/>
      <c r="B54" s="103"/>
      <c r="C54" s="105"/>
      <c r="D54" s="160" t="s">
        <v>51</v>
      </c>
      <c r="E54" s="160"/>
      <c r="F54" s="160"/>
      <c r="G54" s="22">
        <v>310</v>
      </c>
      <c r="H54" s="21">
        <v>3</v>
      </c>
      <c r="I54" s="21">
        <v>10</v>
      </c>
      <c r="J54" s="122">
        <v>6740100000</v>
      </c>
      <c r="K54" s="35">
        <v>0</v>
      </c>
      <c r="L54" s="34">
        <v>95400</v>
      </c>
      <c r="M54" s="34">
        <v>0</v>
      </c>
      <c r="N54" s="34">
        <v>0</v>
      </c>
      <c r="O54" s="34">
        <v>0</v>
      </c>
      <c r="P54" s="17">
        <f>P55</f>
        <v>410400</v>
      </c>
      <c r="Q54" s="33" t="e">
        <f>Q55</f>
        <v>#REF!</v>
      </c>
      <c r="R54" s="33" t="e">
        <f>R55</f>
        <v>#REF!</v>
      </c>
      <c r="S54" s="17">
        <f t="shared" si="14"/>
        <v>410400</v>
      </c>
      <c r="T54" s="17">
        <f t="shared" si="14"/>
        <v>410400</v>
      </c>
      <c r="U54" s="14" t="s">
        <v>9</v>
      </c>
    </row>
    <row r="55" spans="1:21" ht="27" customHeight="1">
      <c r="A55" s="39"/>
      <c r="B55" s="103"/>
      <c r="C55" s="105"/>
      <c r="D55" s="106"/>
      <c r="E55" s="160" t="s">
        <v>52</v>
      </c>
      <c r="F55" s="160"/>
      <c r="G55" s="48">
        <v>310</v>
      </c>
      <c r="H55" s="21">
        <v>3</v>
      </c>
      <c r="I55" s="21">
        <v>10</v>
      </c>
      <c r="J55" s="122">
        <v>6740195020</v>
      </c>
      <c r="K55" s="35">
        <v>0</v>
      </c>
      <c r="L55" s="34">
        <v>95400</v>
      </c>
      <c r="M55" s="34">
        <v>0</v>
      </c>
      <c r="N55" s="34">
        <v>0</v>
      </c>
      <c r="O55" s="34">
        <v>0</v>
      </c>
      <c r="P55" s="17">
        <f>P56</f>
        <v>410400</v>
      </c>
      <c r="Q55" s="33" t="e">
        <f>#REF!+Q56</f>
        <v>#REF!</v>
      </c>
      <c r="R55" s="33" t="e">
        <f>#REF!+R56</f>
        <v>#REF!</v>
      </c>
      <c r="S55" s="17">
        <f t="shared" si="14"/>
        <v>410400</v>
      </c>
      <c r="T55" s="17">
        <f t="shared" si="14"/>
        <v>410400</v>
      </c>
      <c r="U55" s="14" t="s">
        <v>9</v>
      </c>
    </row>
    <row r="56" spans="1:21" ht="21.75" customHeight="1">
      <c r="A56" s="39"/>
      <c r="B56" s="103"/>
      <c r="C56" s="105"/>
      <c r="D56" s="104"/>
      <c r="E56" s="106"/>
      <c r="F56" s="59" t="s">
        <v>16</v>
      </c>
      <c r="G56" s="48">
        <v>310</v>
      </c>
      <c r="H56" s="58">
        <v>3</v>
      </c>
      <c r="I56" s="58">
        <v>10</v>
      </c>
      <c r="J56" s="122">
        <v>6740195020</v>
      </c>
      <c r="K56" s="35" t="s">
        <v>12</v>
      </c>
      <c r="L56" s="44">
        <v>85000</v>
      </c>
      <c r="M56" s="34">
        <v>0</v>
      </c>
      <c r="N56" s="34">
        <v>0</v>
      </c>
      <c r="O56" s="43">
        <v>0</v>
      </c>
      <c r="P56" s="17">
        <v>410400</v>
      </c>
      <c r="Q56" s="33">
        <v>390300</v>
      </c>
      <c r="R56" s="33">
        <v>390300</v>
      </c>
      <c r="S56" s="17">
        <v>410400</v>
      </c>
      <c r="T56" s="17">
        <v>410400</v>
      </c>
      <c r="U56" s="14" t="s">
        <v>9</v>
      </c>
    </row>
    <row r="57" spans="1:21" ht="21.75" customHeight="1">
      <c r="A57" s="39"/>
      <c r="B57" s="49"/>
      <c r="C57" s="186" t="s">
        <v>45</v>
      </c>
      <c r="D57" s="187"/>
      <c r="E57" s="187"/>
      <c r="F57" s="188"/>
      <c r="G57" s="48"/>
      <c r="H57" s="58">
        <v>3</v>
      </c>
      <c r="I57" s="58">
        <v>14</v>
      </c>
      <c r="J57" s="122">
        <v>0</v>
      </c>
      <c r="K57" s="35">
        <v>0</v>
      </c>
      <c r="L57" s="44"/>
      <c r="M57" s="34"/>
      <c r="N57" s="34"/>
      <c r="O57" s="43"/>
      <c r="P57" s="17">
        <f>P58</f>
        <v>15000</v>
      </c>
      <c r="Q57" s="33"/>
      <c r="R57" s="33"/>
      <c r="S57" s="17">
        <f>S58</f>
        <v>15000</v>
      </c>
      <c r="T57" s="17">
        <f>T58</f>
        <v>15000</v>
      </c>
      <c r="U57" s="14"/>
    </row>
    <row r="58" spans="1:21" ht="55.5" customHeight="1">
      <c r="A58" s="39"/>
      <c r="B58" s="49"/>
      <c r="C58" s="124"/>
      <c r="D58" s="124"/>
      <c r="E58" s="124"/>
      <c r="F58" s="128" t="s">
        <v>48</v>
      </c>
      <c r="G58" s="22"/>
      <c r="H58" s="27">
        <v>3</v>
      </c>
      <c r="I58" s="27">
        <v>14</v>
      </c>
      <c r="J58" s="46">
        <v>6700000000</v>
      </c>
      <c r="K58" s="45">
        <v>0</v>
      </c>
      <c r="L58" s="34"/>
      <c r="M58" s="34"/>
      <c r="N58" s="34"/>
      <c r="O58" s="34"/>
      <c r="P58" s="10">
        <f t="shared" ref="P58:T58" si="15">P60</f>
        <v>15000</v>
      </c>
      <c r="Q58" s="11">
        <f t="shared" si="15"/>
        <v>0</v>
      </c>
      <c r="R58" s="11">
        <f t="shared" si="15"/>
        <v>0</v>
      </c>
      <c r="S58" s="10">
        <f t="shared" si="15"/>
        <v>15000</v>
      </c>
      <c r="T58" s="10">
        <f t="shared" si="15"/>
        <v>15000</v>
      </c>
      <c r="U58" s="14"/>
    </row>
    <row r="59" spans="1:21" ht="15" customHeight="1">
      <c r="A59" s="39"/>
      <c r="B59" s="49"/>
      <c r="C59" s="124"/>
      <c r="D59" s="163" t="s">
        <v>41</v>
      </c>
      <c r="E59" s="164"/>
      <c r="F59" s="165"/>
      <c r="G59" s="22"/>
      <c r="H59" s="27">
        <v>3</v>
      </c>
      <c r="I59" s="27">
        <v>14</v>
      </c>
      <c r="J59" s="122">
        <v>6740000000</v>
      </c>
      <c r="K59" s="45">
        <v>0</v>
      </c>
      <c r="L59" s="34"/>
      <c r="M59" s="34"/>
      <c r="N59" s="34"/>
      <c r="O59" s="34"/>
      <c r="P59" s="10">
        <f>P60</f>
        <v>15000</v>
      </c>
      <c r="Q59" s="11"/>
      <c r="R59" s="11"/>
      <c r="S59" s="10">
        <f>S60</f>
        <v>15000</v>
      </c>
      <c r="T59" s="10">
        <f>T60</f>
        <v>15000</v>
      </c>
      <c r="U59" s="14"/>
    </row>
    <row r="60" spans="1:21" ht="14.25" customHeight="1">
      <c r="A60" s="39"/>
      <c r="B60" s="126"/>
      <c r="C60" s="124"/>
      <c r="D60" s="160" t="s">
        <v>51</v>
      </c>
      <c r="E60" s="160"/>
      <c r="F60" s="160"/>
      <c r="G60" s="22">
        <v>310</v>
      </c>
      <c r="H60" s="21">
        <v>3</v>
      </c>
      <c r="I60" s="21">
        <v>14</v>
      </c>
      <c r="J60" s="122">
        <v>6740100000</v>
      </c>
      <c r="K60" s="35">
        <v>0</v>
      </c>
      <c r="L60" s="34">
        <v>95400</v>
      </c>
      <c r="M60" s="34">
        <v>0</v>
      </c>
      <c r="N60" s="34">
        <v>0</v>
      </c>
      <c r="O60" s="34">
        <v>0</v>
      </c>
      <c r="P60" s="17">
        <f>P61</f>
        <v>15000</v>
      </c>
      <c r="Q60" s="33">
        <f>Q61</f>
        <v>0</v>
      </c>
      <c r="R60" s="33">
        <f>R61</f>
        <v>0</v>
      </c>
      <c r="S60" s="17">
        <f>S61</f>
        <v>15000</v>
      </c>
      <c r="T60" s="17">
        <f>T61</f>
        <v>15000</v>
      </c>
      <c r="U60" s="14" t="s">
        <v>9</v>
      </c>
    </row>
    <row r="61" spans="1:21">
      <c r="A61" s="39"/>
      <c r="B61" s="126"/>
      <c r="C61" s="125"/>
      <c r="D61" s="113"/>
      <c r="E61" s="189" t="s">
        <v>17</v>
      </c>
      <c r="F61" s="190"/>
      <c r="G61" s="22"/>
      <c r="H61" s="21">
        <v>3</v>
      </c>
      <c r="I61" s="21">
        <v>14</v>
      </c>
      <c r="J61" s="122">
        <v>6740120040</v>
      </c>
      <c r="K61" s="35">
        <v>0</v>
      </c>
      <c r="L61" s="34"/>
      <c r="M61" s="34"/>
      <c r="N61" s="34"/>
      <c r="O61" s="34"/>
      <c r="P61" s="17">
        <v>15000</v>
      </c>
      <c r="Q61" s="33">
        <f t="shared" ref="Q61:R61" si="16">Q62</f>
        <v>0</v>
      </c>
      <c r="R61" s="33">
        <f t="shared" si="16"/>
        <v>0</v>
      </c>
      <c r="S61" s="17">
        <v>15000</v>
      </c>
      <c r="T61" s="17">
        <v>15000</v>
      </c>
      <c r="U61" s="14"/>
    </row>
    <row r="62" spans="1:21" ht="21.75" customHeight="1">
      <c r="A62" s="39"/>
      <c r="B62" s="126"/>
      <c r="C62" s="125"/>
      <c r="D62" s="113"/>
      <c r="E62" s="120"/>
      <c r="F62" s="59" t="s">
        <v>16</v>
      </c>
      <c r="G62" s="22"/>
      <c r="H62" s="21">
        <v>3</v>
      </c>
      <c r="I62" s="21">
        <v>14</v>
      </c>
      <c r="J62" s="122">
        <v>6740120040</v>
      </c>
      <c r="K62" s="35">
        <v>240</v>
      </c>
      <c r="L62" s="34"/>
      <c r="M62" s="34"/>
      <c r="N62" s="34"/>
      <c r="O62" s="34"/>
      <c r="P62" s="17">
        <v>15000</v>
      </c>
      <c r="Q62" s="33"/>
      <c r="R62" s="33"/>
      <c r="S62" s="17">
        <v>15000</v>
      </c>
      <c r="T62" s="17">
        <v>15000</v>
      </c>
      <c r="U62" s="14"/>
    </row>
    <row r="63" spans="1:21" ht="14.25" customHeight="1">
      <c r="A63" s="39"/>
      <c r="B63" s="154" t="s">
        <v>15</v>
      </c>
      <c r="C63" s="154"/>
      <c r="D63" s="154"/>
      <c r="E63" s="154"/>
      <c r="F63" s="154"/>
      <c r="G63" s="48">
        <v>400</v>
      </c>
      <c r="H63" s="47">
        <v>4</v>
      </c>
      <c r="I63" s="47">
        <v>0</v>
      </c>
      <c r="J63" s="46">
        <v>0</v>
      </c>
      <c r="K63" s="45">
        <v>0</v>
      </c>
      <c r="L63" s="44">
        <v>1405800</v>
      </c>
      <c r="M63" s="34">
        <v>0</v>
      </c>
      <c r="N63" s="34">
        <v>0</v>
      </c>
      <c r="O63" s="43">
        <v>0</v>
      </c>
      <c r="P63" s="10">
        <f>P64</f>
        <v>1542000</v>
      </c>
      <c r="Q63" s="11">
        <f>Q64</f>
        <v>1047000</v>
      </c>
      <c r="R63" s="11">
        <f>R64</f>
        <v>1047000</v>
      </c>
      <c r="S63" s="10">
        <f>S64</f>
        <v>1575000</v>
      </c>
      <c r="T63" s="10">
        <f>T64</f>
        <v>1636000</v>
      </c>
      <c r="U63" s="14" t="s">
        <v>9</v>
      </c>
    </row>
    <row r="64" spans="1:21" ht="14.25" customHeight="1">
      <c r="A64" s="39"/>
      <c r="B64" s="49"/>
      <c r="C64" s="162" t="s">
        <v>5</v>
      </c>
      <c r="D64" s="162"/>
      <c r="E64" s="162"/>
      <c r="F64" s="162"/>
      <c r="G64" s="48">
        <v>409</v>
      </c>
      <c r="H64" s="47">
        <v>4</v>
      </c>
      <c r="I64" s="47">
        <v>9</v>
      </c>
      <c r="J64" s="46">
        <v>0</v>
      </c>
      <c r="K64" s="45">
        <v>0</v>
      </c>
      <c r="L64" s="44">
        <v>1400000</v>
      </c>
      <c r="M64" s="34">
        <v>0</v>
      </c>
      <c r="N64" s="34">
        <v>0</v>
      </c>
      <c r="O64" s="43">
        <v>0</v>
      </c>
      <c r="P64" s="10">
        <f t="shared" ref="P64:T64" si="17">P67</f>
        <v>1542000</v>
      </c>
      <c r="Q64" s="11">
        <f t="shared" si="17"/>
        <v>1047000</v>
      </c>
      <c r="R64" s="11">
        <f t="shared" si="17"/>
        <v>1047000</v>
      </c>
      <c r="S64" s="10">
        <f t="shared" si="17"/>
        <v>1575000</v>
      </c>
      <c r="T64" s="10">
        <f t="shared" si="17"/>
        <v>1636000</v>
      </c>
      <c r="U64" s="14" t="s">
        <v>9</v>
      </c>
    </row>
    <row r="65" spans="1:21" ht="57.75" customHeight="1">
      <c r="A65" s="39"/>
      <c r="B65" s="49"/>
      <c r="C65" s="111"/>
      <c r="D65" s="108"/>
      <c r="E65" s="108"/>
      <c r="F65" s="128" t="s">
        <v>53</v>
      </c>
      <c r="G65" s="48"/>
      <c r="H65" s="47">
        <v>4</v>
      </c>
      <c r="I65" s="47">
        <v>9</v>
      </c>
      <c r="J65" s="46">
        <v>6700000000</v>
      </c>
      <c r="K65" s="45">
        <v>0</v>
      </c>
      <c r="L65" s="44"/>
      <c r="M65" s="34"/>
      <c r="N65" s="34"/>
      <c r="O65" s="43"/>
      <c r="P65" s="10">
        <f>P67</f>
        <v>1542000</v>
      </c>
      <c r="Q65" s="11">
        <f t="shared" ref="Q65:T65" si="18">Q68</f>
        <v>1047000</v>
      </c>
      <c r="R65" s="11">
        <f t="shared" si="18"/>
        <v>1047000</v>
      </c>
      <c r="S65" s="10">
        <f t="shared" si="18"/>
        <v>1575000</v>
      </c>
      <c r="T65" s="10">
        <f t="shared" si="18"/>
        <v>1636000</v>
      </c>
      <c r="U65" s="14"/>
    </row>
    <row r="66" spans="1:21" ht="15.75" customHeight="1">
      <c r="A66" s="39"/>
      <c r="B66" s="49"/>
      <c r="C66" s="111"/>
      <c r="D66" s="163" t="s">
        <v>41</v>
      </c>
      <c r="E66" s="164"/>
      <c r="F66" s="165"/>
      <c r="G66" s="48"/>
      <c r="H66" s="47">
        <v>4</v>
      </c>
      <c r="I66" s="47">
        <v>9</v>
      </c>
      <c r="J66" s="20">
        <v>6740000000</v>
      </c>
      <c r="K66" s="45">
        <v>0</v>
      </c>
      <c r="L66" s="44"/>
      <c r="M66" s="34"/>
      <c r="N66" s="34"/>
      <c r="O66" s="43"/>
      <c r="P66" s="10">
        <f>P67</f>
        <v>1542000</v>
      </c>
      <c r="Q66" s="11"/>
      <c r="R66" s="11"/>
      <c r="S66" s="10">
        <f>S67</f>
        <v>1575000</v>
      </c>
      <c r="T66" s="10">
        <f>T67</f>
        <v>1636000</v>
      </c>
      <c r="U66" s="14"/>
    </row>
    <row r="67" spans="1:21" ht="26.25" customHeight="1">
      <c r="A67" s="39"/>
      <c r="B67" s="107"/>
      <c r="C67" s="111"/>
      <c r="D67" s="160" t="s">
        <v>54</v>
      </c>
      <c r="E67" s="160"/>
      <c r="F67" s="160"/>
      <c r="G67" s="22">
        <v>409</v>
      </c>
      <c r="H67" s="21">
        <v>4</v>
      </c>
      <c r="I67" s="21">
        <v>9</v>
      </c>
      <c r="J67" s="20">
        <v>6740200000</v>
      </c>
      <c r="K67" s="35">
        <v>0</v>
      </c>
      <c r="L67" s="34">
        <v>1400000</v>
      </c>
      <c r="M67" s="34">
        <v>0</v>
      </c>
      <c r="N67" s="34">
        <v>0</v>
      </c>
      <c r="O67" s="34">
        <v>0</v>
      </c>
      <c r="P67" s="17">
        <f>P68</f>
        <v>1542000</v>
      </c>
      <c r="Q67" s="33">
        <f t="shared" ref="P67:T68" si="19">Q68</f>
        <v>1047000</v>
      </c>
      <c r="R67" s="33">
        <f t="shared" si="19"/>
        <v>1047000</v>
      </c>
      <c r="S67" s="17">
        <f t="shared" si="19"/>
        <v>1575000</v>
      </c>
      <c r="T67" s="17">
        <f t="shared" si="19"/>
        <v>1636000</v>
      </c>
      <c r="U67" s="14" t="s">
        <v>9</v>
      </c>
    </row>
    <row r="68" spans="1:21" ht="39.75" customHeight="1">
      <c r="A68" s="39"/>
      <c r="B68" s="107"/>
      <c r="C68" s="108"/>
      <c r="D68" s="109"/>
      <c r="E68" s="160" t="s">
        <v>40</v>
      </c>
      <c r="F68" s="160"/>
      <c r="G68" s="22">
        <v>409</v>
      </c>
      <c r="H68" s="21">
        <v>4</v>
      </c>
      <c r="I68" s="21">
        <v>9</v>
      </c>
      <c r="J68" s="20">
        <v>6740295280</v>
      </c>
      <c r="K68" s="35">
        <v>0</v>
      </c>
      <c r="L68" s="34">
        <v>900000</v>
      </c>
      <c r="M68" s="34">
        <v>0</v>
      </c>
      <c r="N68" s="34">
        <v>0</v>
      </c>
      <c r="O68" s="34">
        <v>0</v>
      </c>
      <c r="P68" s="17">
        <f t="shared" si="19"/>
        <v>1542000</v>
      </c>
      <c r="Q68" s="33">
        <f t="shared" si="19"/>
        <v>1047000</v>
      </c>
      <c r="R68" s="33">
        <f t="shared" si="19"/>
        <v>1047000</v>
      </c>
      <c r="S68" s="17">
        <f t="shared" si="19"/>
        <v>1575000</v>
      </c>
      <c r="T68" s="17">
        <f t="shared" si="19"/>
        <v>1636000</v>
      </c>
      <c r="U68" s="14" t="s">
        <v>9</v>
      </c>
    </row>
    <row r="69" spans="1:21" ht="21.75" customHeight="1">
      <c r="A69" s="39"/>
      <c r="B69" s="107"/>
      <c r="C69" s="108"/>
      <c r="D69" s="109"/>
      <c r="E69" s="109"/>
      <c r="F69" s="59" t="s">
        <v>16</v>
      </c>
      <c r="G69" s="22">
        <v>409</v>
      </c>
      <c r="H69" s="21">
        <v>4</v>
      </c>
      <c r="I69" s="21">
        <v>9</v>
      </c>
      <c r="J69" s="20">
        <v>6740295280</v>
      </c>
      <c r="K69" s="35" t="s">
        <v>12</v>
      </c>
      <c r="L69" s="34">
        <v>900000</v>
      </c>
      <c r="M69" s="34">
        <v>0</v>
      </c>
      <c r="N69" s="34">
        <v>0</v>
      </c>
      <c r="O69" s="34">
        <v>0</v>
      </c>
      <c r="P69" s="17">
        <v>1542000</v>
      </c>
      <c r="Q69" s="33">
        <v>1047000</v>
      </c>
      <c r="R69" s="33">
        <v>1047000</v>
      </c>
      <c r="S69" s="17">
        <v>1575000</v>
      </c>
      <c r="T69" s="17">
        <v>1636000</v>
      </c>
      <c r="U69" s="14" t="s">
        <v>9</v>
      </c>
    </row>
    <row r="70" spans="1:21" ht="14.25" customHeight="1">
      <c r="A70" s="39"/>
      <c r="B70" s="179" t="s">
        <v>14</v>
      </c>
      <c r="C70" s="162"/>
      <c r="D70" s="162"/>
      <c r="E70" s="162"/>
      <c r="F70" s="162"/>
      <c r="G70" s="48">
        <v>500</v>
      </c>
      <c r="H70" s="47">
        <v>5</v>
      </c>
      <c r="I70" s="47">
        <v>0</v>
      </c>
      <c r="J70" s="46">
        <v>0</v>
      </c>
      <c r="K70" s="45">
        <v>0</v>
      </c>
      <c r="L70" s="44">
        <v>2945500</v>
      </c>
      <c r="M70" s="34">
        <v>0</v>
      </c>
      <c r="N70" s="34">
        <v>0</v>
      </c>
      <c r="O70" s="43">
        <v>0</v>
      </c>
      <c r="P70" s="10">
        <f>P71</f>
        <v>4629023.3099999996</v>
      </c>
      <c r="Q70" s="11" t="e">
        <f>#REF!+Q71</f>
        <v>#REF!</v>
      </c>
      <c r="R70" s="11" t="e">
        <f>#REF!+R71</f>
        <v>#REF!</v>
      </c>
      <c r="S70" s="10">
        <f>S71</f>
        <v>3986965.61</v>
      </c>
      <c r="T70" s="10">
        <f>T71</f>
        <v>3758340.61</v>
      </c>
      <c r="U70" s="14" t="s">
        <v>9</v>
      </c>
    </row>
    <row r="71" spans="1:21" ht="14.25" customHeight="1">
      <c r="A71" s="39"/>
      <c r="B71" s="49"/>
      <c r="C71" s="162" t="s">
        <v>4</v>
      </c>
      <c r="D71" s="162"/>
      <c r="E71" s="162"/>
      <c r="F71" s="162"/>
      <c r="G71" s="48">
        <v>503</v>
      </c>
      <c r="H71" s="47">
        <v>5</v>
      </c>
      <c r="I71" s="47">
        <v>3</v>
      </c>
      <c r="J71" s="46">
        <v>0</v>
      </c>
      <c r="K71" s="45">
        <v>0</v>
      </c>
      <c r="L71" s="44">
        <v>2861300</v>
      </c>
      <c r="M71" s="34">
        <v>0</v>
      </c>
      <c r="N71" s="34">
        <v>0</v>
      </c>
      <c r="O71" s="43">
        <v>0</v>
      </c>
      <c r="P71" s="10">
        <f>P72</f>
        <v>4629023.3099999996</v>
      </c>
      <c r="Q71" s="11">
        <f t="shared" ref="Q71:T71" si="20">Q74</f>
        <v>2401400</v>
      </c>
      <c r="R71" s="11">
        <f t="shared" si="20"/>
        <v>2401400</v>
      </c>
      <c r="S71" s="10">
        <f t="shared" si="20"/>
        <v>3986965.61</v>
      </c>
      <c r="T71" s="10">
        <f t="shared" si="20"/>
        <v>3758340.61</v>
      </c>
      <c r="U71" s="14" t="s">
        <v>9</v>
      </c>
    </row>
    <row r="72" spans="1:21" ht="56.25" customHeight="1">
      <c r="A72" s="39"/>
      <c r="B72" s="49"/>
      <c r="C72" s="111"/>
      <c r="D72" s="108"/>
      <c r="E72" s="108"/>
      <c r="F72" s="128" t="s">
        <v>53</v>
      </c>
      <c r="G72" s="48"/>
      <c r="H72" s="47">
        <v>5</v>
      </c>
      <c r="I72" s="47">
        <v>3</v>
      </c>
      <c r="J72" s="46">
        <v>6700000000</v>
      </c>
      <c r="K72" s="45">
        <v>0</v>
      </c>
      <c r="L72" s="44"/>
      <c r="M72" s="34"/>
      <c r="N72" s="34"/>
      <c r="O72" s="43"/>
      <c r="P72" s="10">
        <f>P75</f>
        <v>4629023.3099999996</v>
      </c>
      <c r="Q72" s="11">
        <f>Q75</f>
        <v>2401400</v>
      </c>
      <c r="R72" s="11">
        <f>R75</f>
        <v>2401400</v>
      </c>
      <c r="S72" s="10">
        <f>S75</f>
        <v>3986965.61</v>
      </c>
      <c r="T72" s="10">
        <f>T75</f>
        <v>3758340.61</v>
      </c>
      <c r="U72" s="14"/>
    </row>
    <row r="73" spans="1:21" ht="15" customHeight="1">
      <c r="A73" s="39"/>
      <c r="B73" s="49"/>
      <c r="C73" s="111"/>
      <c r="D73" s="108"/>
      <c r="E73" s="108"/>
      <c r="F73" s="123" t="s">
        <v>41</v>
      </c>
      <c r="G73" s="48"/>
      <c r="H73" s="58">
        <v>5</v>
      </c>
      <c r="I73" s="58">
        <v>3</v>
      </c>
      <c r="J73" s="20">
        <v>6740000000</v>
      </c>
      <c r="K73" s="45">
        <v>0</v>
      </c>
      <c r="L73" s="44"/>
      <c r="M73" s="34"/>
      <c r="N73" s="34"/>
      <c r="O73" s="43"/>
      <c r="P73" s="10">
        <f>P74</f>
        <v>4629023.3099999996</v>
      </c>
      <c r="Q73" s="11"/>
      <c r="R73" s="11"/>
      <c r="S73" s="10">
        <f t="shared" ref="S73:T75" si="21">S74</f>
        <v>3986965.61</v>
      </c>
      <c r="T73" s="10">
        <f t="shared" si="21"/>
        <v>3758340.61</v>
      </c>
      <c r="U73" s="14"/>
    </row>
    <row r="74" spans="1:21" ht="27" customHeight="1">
      <c r="A74" s="39"/>
      <c r="B74" s="107"/>
      <c r="C74" s="111"/>
      <c r="D74" s="160" t="s">
        <v>55</v>
      </c>
      <c r="E74" s="160"/>
      <c r="F74" s="160"/>
      <c r="G74" s="22">
        <v>503</v>
      </c>
      <c r="H74" s="58">
        <v>5</v>
      </c>
      <c r="I74" s="58">
        <v>3</v>
      </c>
      <c r="J74" s="20">
        <v>6740300000</v>
      </c>
      <c r="K74" s="35">
        <v>0</v>
      </c>
      <c r="L74" s="34">
        <v>2861300</v>
      </c>
      <c r="M74" s="34">
        <v>0</v>
      </c>
      <c r="N74" s="34">
        <v>0</v>
      </c>
      <c r="O74" s="34">
        <v>0</v>
      </c>
      <c r="P74" s="17">
        <f>P75</f>
        <v>4629023.3099999996</v>
      </c>
      <c r="Q74" s="33">
        <f>Q75</f>
        <v>2401400</v>
      </c>
      <c r="R74" s="33">
        <f>R75</f>
        <v>2401400</v>
      </c>
      <c r="S74" s="17">
        <f t="shared" si="21"/>
        <v>3986965.61</v>
      </c>
      <c r="T74" s="17">
        <f t="shared" si="21"/>
        <v>3758340.61</v>
      </c>
      <c r="U74" s="14" t="s">
        <v>9</v>
      </c>
    </row>
    <row r="75" spans="1:21" ht="22.5" customHeight="1">
      <c r="A75" s="39"/>
      <c r="B75" s="107"/>
      <c r="C75" s="108"/>
      <c r="D75" s="109"/>
      <c r="E75" s="160" t="s">
        <v>57</v>
      </c>
      <c r="F75" s="160"/>
      <c r="G75" s="22">
        <v>503</v>
      </c>
      <c r="H75" s="21">
        <v>5</v>
      </c>
      <c r="I75" s="21">
        <v>3</v>
      </c>
      <c r="J75" s="20">
        <v>6740395310</v>
      </c>
      <c r="K75" s="35">
        <v>0</v>
      </c>
      <c r="L75" s="34">
        <v>2861300</v>
      </c>
      <c r="M75" s="34">
        <v>0</v>
      </c>
      <c r="N75" s="34">
        <v>0</v>
      </c>
      <c r="O75" s="34">
        <v>0</v>
      </c>
      <c r="P75" s="17">
        <f>P76</f>
        <v>4629023.3099999996</v>
      </c>
      <c r="Q75" s="33">
        <f>Q76</f>
        <v>2401400</v>
      </c>
      <c r="R75" s="33">
        <f>R76</f>
        <v>2401400</v>
      </c>
      <c r="S75" s="17">
        <f t="shared" si="21"/>
        <v>3986965.61</v>
      </c>
      <c r="T75" s="17">
        <f t="shared" si="21"/>
        <v>3758340.61</v>
      </c>
      <c r="U75" s="14" t="s">
        <v>9</v>
      </c>
    </row>
    <row r="76" spans="1:21" ht="21.75" customHeight="1">
      <c r="A76" s="39"/>
      <c r="B76" s="107"/>
      <c r="C76" s="108"/>
      <c r="D76" s="109"/>
      <c r="E76" s="110"/>
      <c r="F76" s="59" t="s">
        <v>16</v>
      </c>
      <c r="G76" s="48">
        <v>503</v>
      </c>
      <c r="H76" s="58">
        <v>5</v>
      </c>
      <c r="I76" s="58">
        <v>3</v>
      </c>
      <c r="J76" s="20">
        <v>6740395310</v>
      </c>
      <c r="K76" s="35" t="s">
        <v>12</v>
      </c>
      <c r="L76" s="44">
        <v>2861300</v>
      </c>
      <c r="M76" s="34">
        <v>0</v>
      </c>
      <c r="N76" s="34">
        <v>0</v>
      </c>
      <c r="O76" s="43">
        <v>0</v>
      </c>
      <c r="P76" s="17">
        <v>4629023.3099999996</v>
      </c>
      <c r="Q76" s="33">
        <v>2401400</v>
      </c>
      <c r="R76" s="33">
        <v>2401400</v>
      </c>
      <c r="S76" s="17">
        <v>3986965.61</v>
      </c>
      <c r="T76" s="17">
        <v>3758340.61</v>
      </c>
      <c r="U76" s="14" t="s">
        <v>9</v>
      </c>
    </row>
    <row r="77" spans="1:21" ht="14.25" customHeight="1">
      <c r="A77" s="39"/>
      <c r="B77" s="161" t="s">
        <v>13</v>
      </c>
      <c r="C77" s="161"/>
      <c r="D77" s="161"/>
      <c r="E77" s="161"/>
      <c r="F77" s="161"/>
      <c r="G77" s="57">
        <v>800</v>
      </c>
      <c r="H77" s="56">
        <v>8</v>
      </c>
      <c r="I77" s="56">
        <v>0</v>
      </c>
      <c r="J77" s="55">
        <v>0</v>
      </c>
      <c r="K77" s="54">
        <v>0</v>
      </c>
      <c r="L77" s="53">
        <v>3431800</v>
      </c>
      <c r="M77" s="52">
        <v>0</v>
      </c>
      <c r="N77" s="52">
        <v>0</v>
      </c>
      <c r="O77" s="51">
        <v>0</v>
      </c>
      <c r="P77" s="10">
        <f>P78</f>
        <v>3877325.3</v>
      </c>
      <c r="Q77" s="50" t="e">
        <f>Q78</f>
        <v>#REF!</v>
      </c>
      <c r="R77" s="50" t="e">
        <f>R78</f>
        <v>#REF!</v>
      </c>
      <c r="S77" s="10">
        <f>S78</f>
        <v>3988300</v>
      </c>
      <c r="T77" s="10">
        <f>T78</f>
        <v>3998300</v>
      </c>
      <c r="U77" s="14" t="s">
        <v>9</v>
      </c>
    </row>
    <row r="78" spans="1:21" ht="14.25" customHeight="1">
      <c r="A78" s="39"/>
      <c r="B78" s="49"/>
      <c r="C78" s="162" t="s">
        <v>3</v>
      </c>
      <c r="D78" s="162"/>
      <c r="E78" s="162"/>
      <c r="F78" s="162"/>
      <c r="G78" s="48">
        <v>801</v>
      </c>
      <c r="H78" s="47">
        <v>8</v>
      </c>
      <c r="I78" s="47">
        <v>1</v>
      </c>
      <c r="J78" s="46">
        <v>0</v>
      </c>
      <c r="K78" s="45">
        <v>0</v>
      </c>
      <c r="L78" s="44">
        <v>3431800</v>
      </c>
      <c r="M78" s="34">
        <v>0</v>
      </c>
      <c r="N78" s="34">
        <v>0</v>
      </c>
      <c r="O78" s="43">
        <v>0</v>
      </c>
      <c r="P78" s="10">
        <f>P81</f>
        <v>3877325.3</v>
      </c>
      <c r="Q78" s="11" t="e">
        <f>Q81</f>
        <v>#REF!</v>
      </c>
      <c r="R78" s="11" t="e">
        <f>R81</f>
        <v>#REF!</v>
      </c>
      <c r="S78" s="10">
        <f>S81</f>
        <v>3988300</v>
      </c>
      <c r="T78" s="10">
        <f>T81</f>
        <v>3998300</v>
      </c>
      <c r="U78" s="14" t="s">
        <v>9</v>
      </c>
    </row>
    <row r="79" spans="1:21" ht="56.25" customHeight="1">
      <c r="A79" s="39"/>
      <c r="B79" s="49"/>
      <c r="C79" s="114"/>
      <c r="D79" s="118"/>
      <c r="E79" s="118"/>
      <c r="F79" s="128" t="s">
        <v>53</v>
      </c>
      <c r="G79" s="48"/>
      <c r="H79" s="27">
        <v>8</v>
      </c>
      <c r="I79" s="27">
        <v>1</v>
      </c>
      <c r="J79" s="46">
        <v>6700000000</v>
      </c>
      <c r="K79" s="45">
        <v>0</v>
      </c>
      <c r="L79" s="44"/>
      <c r="M79" s="34"/>
      <c r="N79" s="34"/>
      <c r="O79" s="43"/>
      <c r="P79" s="10">
        <f>P80</f>
        <v>3877325.3</v>
      </c>
      <c r="Q79" s="11" t="e">
        <f>Q88</f>
        <v>#REF!</v>
      </c>
      <c r="R79" s="11" t="e">
        <f>R88</f>
        <v>#REF!</v>
      </c>
      <c r="S79" s="10">
        <f>S80</f>
        <v>3988300</v>
      </c>
      <c r="T79" s="10">
        <f>T80</f>
        <v>3998300</v>
      </c>
      <c r="U79" s="14"/>
    </row>
    <row r="80" spans="1:21" ht="15" customHeight="1">
      <c r="A80" s="39"/>
      <c r="B80" s="49"/>
      <c r="C80" s="114"/>
      <c r="D80" s="118"/>
      <c r="E80" s="118"/>
      <c r="F80" s="123" t="s">
        <v>41</v>
      </c>
      <c r="G80" s="48"/>
      <c r="H80" s="21">
        <v>8</v>
      </c>
      <c r="I80" s="21">
        <v>1</v>
      </c>
      <c r="J80" s="20">
        <v>6740000000</v>
      </c>
      <c r="K80" s="45">
        <v>0</v>
      </c>
      <c r="L80" s="44"/>
      <c r="M80" s="34"/>
      <c r="N80" s="34"/>
      <c r="O80" s="43"/>
      <c r="P80" s="10">
        <f>P81</f>
        <v>3877325.3</v>
      </c>
      <c r="Q80" s="11"/>
      <c r="R80" s="11"/>
      <c r="S80" s="10">
        <f>S81</f>
        <v>3988300</v>
      </c>
      <c r="T80" s="10">
        <f>T81</f>
        <v>3998300</v>
      </c>
      <c r="U80" s="14"/>
    </row>
    <row r="81" spans="1:21" ht="22.5" customHeight="1">
      <c r="A81" s="39"/>
      <c r="B81" s="119"/>
      <c r="C81" s="114"/>
      <c r="D81" s="160" t="s">
        <v>85</v>
      </c>
      <c r="E81" s="160"/>
      <c r="F81" s="160"/>
      <c r="G81" s="22">
        <v>503</v>
      </c>
      <c r="H81" s="21">
        <v>8</v>
      </c>
      <c r="I81" s="21">
        <v>1</v>
      </c>
      <c r="J81" s="20">
        <v>6740400000</v>
      </c>
      <c r="K81" s="35">
        <v>0</v>
      </c>
      <c r="L81" s="34">
        <v>2861300</v>
      </c>
      <c r="M81" s="34">
        <v>0</v>
      </c>
      <c r="N81" s="34">
        <v>0</v>
      </c>
      <c r="O81" s="34">
        <v>0</v>
      </c>
      <c r="P81" s="17">
        <f>P84+P83+P87</f>
        <v>3877325.3</v>
      </c>
      <c r="Q81" s="33" t="e">
        <f>Q88</f>
        <v>#REF!</v>
      </c>
      <c r="R81" s="33" t="e">
        <f>R88</f>
        <v>#REF!</v>
      </c>
      <c r="S81" s="17">
        <f>S85+S83+S87</f>
        <v>3988300</v>
      </c>
      <c r="T81" s="17">
        <f>T84+T83+T87</f>
        <v>3998300</v>
      </c>
      <c r="U81" s="14" t="s">
        <v>9</v>
      </c>
    </row>
    <row r="82" spans="1:21" ht="24" customHeight="1">
      <c r="A82" s="39"/>
      <c r="B82" s="40"/>
      <c r="C82" s="31"/>
      <c r="D82" s="36"/>
      <c r="E82" s="160" t="s">
        <v>56</v>
      </c>
      <c r="F82" s="160"/>
      <c r="G82" s="22">
        <v>801</v>
      </c>
      <c r="H82" s="21">
        <v>8</v>
      </c>
      <c r="I82" s="21">
        <v>1</v>
      </c>
      <c r="J82" s="20">
        <v>6740495220</v>
      </c>
      <c r="K82" s="35">
        <v>0</v>
      </c>
      <c r="L82" s="34">
        <v>606000</v>
      </c>
      <c r="M82" s="34">
        <v>0</v>
      </c>
      <c r="N82" s="34">
        <v>0</v>
      </c>
      <c r="O82" s="34">
        <v>0</v>
      </c>
      <c r="P82" s="17">
        <f>P83</f>
        <v>874025.3</v>
      </c>
      <c r="Q82" s="33">
        <f>Q83</f>
        <v>570000</v>
      </c>
      <c r="R82" s="33">
        <f>R83</f>
        <v>570000</v>
      </c>
      <c r="S82" s="17">
        <f>S83</f>
        <v>985000</v>
      </c>
      <c r="T82" s="17">
        <f>T83</f>
        <v>995000</v>
      </c>
      <c r="U82" s="14" t="s">
        <v>9</v>
      </c>
    </row>
    <row r="83" spans="1:21" ht="26.25" customHeight="1">
      <c r="A83" s="39"/>
      <c r="B83" s="38"/>
      <c r="C83" s="37"/>
      <c r="D83" s="36"/>
      <c r="E83" s="36"/>
      <c r="F83" s="101" t="s">
        <v>16</v>
      </c>
      <c r="G83" s="22"/>
      <c r="H83" s="21">
        <v>8</v>
      </c>
      <c r="I83" s="21">
        <v>1</v>
      </c>
      <c r="J83" s="20">
        <v>6740495220</v>
      </c>
      <c r="K83" s="35" t="s">
        <v>12</v>
      </c>
      <c r="L83" s="34">
        <v>606000</v>
      </c>
      <c r="M83" s="34">
        <v>0</v>
      </c>
      <c r="N83" s="34">
        <v>0</v>
      </c>
      <c r="O83" s="34">
        <v>0</v>
      </c>
      <c r="P83" s="17">
        <v>874025.3</v>
      </c>
      <c r="Q83" s="33">
        <v>570000</v>
      </c>
      <c r="R83" s="33">
        <v>570000</v>
      </c>
      <c r="S83" s="17">
        <v>985000</v>
      </c>
      <c r="T83" s="17">
        <v>995000</v>
      </c>
      <c r="U83" s="14"/>
    </row>
    <row r="84" spans="1:21" ht="61.5" customHeight="1">
      <c r="A84" s="39"/>
      <c r="B84" s="40"/>
      <c r="C84" s="42"/>
      <c r="D84" s="36"/>
      <c r="E84" s="36"/>
      <c r="F84" s="160" t="s">
        <v>71</v>
      </c>
      <c r="G84" s="160"/>
      <c r="H84" s="21">
        <v>8</v>
      </c>
      <c r="I84" s="21">
        <v>1</v>
      </c>
      <c r="J84" s="134" t="s">
        <v>63</v>
      </c>
      <c r="K84" s="35">
        <v>0</v>
      </c>
      <c r="L84" s="34"/>
      <c r="M84" s="34"/>
      <c r="N84" s="34"/>
      <c r="O84" s="34"/>
      <c r="P84" s="17">
        <f>P85</f>
        <v>2450200</v>
      </c>
      <c r="Q84" s="33"/>
      <c r="R84" s="33"/>
      <c r="S84" s="17">
        <f>S85</f>
        <v>3003300</v>
      </c>
      <c r="T84" s="17">
        <f>T85</f>
        <v>3003300</v>
      </c>
      <c r="U84" s="14"/>
    </row>
    <row r="85" spans="1:21">
      <c r="A85" s="39"/>
      <c r="B85" s="40"/>
      <c r="C85" s="42"/>
      <c r="D85" s="36"/>
      <c r="E85" s="36"/>
      <c r="F85" s="41" t="s">
        <v>0</v>
      </c>
      <c r="G85" s="36"/>
      <c r="H85" s="21">
        <v>8</v>
      </c>
      <c r="I85" s="21">
        <v>1</v>
      </c>
      <c r="J85" s="134" t="s">
        <v>63</v>
      </c>
      <c r="K85" s="91">
        <v>540</v>
      </c>
      <c r="L85" s="91"/>
      <c r="M85" s="91"/>
      <c r="N85" s="91"/>
      <c r="O85" s="91"/>
      <c r="P85" s="15">
        <v>2450200</v>
      </c>
      <c r="Q85" s="92">
        <v>2009200</v>
      </c>
      <c r="R85" s="92">
        <v>2009200</v>
      </c>
      <c r="S85" s="15">
        <v>3003300</v>
      </c>
      <c r="T85" s="15">
        <v>3003300</v>
      </c>
      <c r="U85" s="14"/>
    </row>
    <row r="86" spans="1:21" ht="45">
      <c r="A86" s="39"/>
      <c r="B86" s="97"/>
      <c r="C86" s="42"/>
      <c r="D86" s="98"/>
      <c r="E86" s="98"/>
      <c r="F86" s="41" t="s">
        <v>72</v>
      </c>
      <c r="G86" s="98"/>
      <c r="H86" s="21">
        <v>8</v>
      </c>
      <c r="I86" s="21">
        <v>1</v>
      </c>
      <c r="J86" s="133" t="s">
        <v>62</v>
      </c>
      <c r="K86" s="99">
        <v>0</v>
      </c>
      <c r="L86" s="91"/>
      <c r="M86" s="91"/>
      <c r="N86" s="91"/>
      <c r="O86" s="91"/>
      <c r="P86" s="15">
        <f>P87</f>
        <v>553100</v>
      </c>
      <c r="Q86" s="92"/>
      <c r="R86" s="92"/>
      <c r="S86" s="15">
        <v>0</v>
      </c>
      <c r="T86" s="15">
        <v>0</v>
      </c>
      <c r="U86" s="14"/>
    </row>
    <row r="87" spans="1:21">
      <c r="A87" s="39"/>
      <c r="B87" s="97"/>
      <c r="C87" s="42"/>
      <c r="D87" s="98"/>
      <c r="E87" s="98"/>
      <c r="F87" s="41" t="s">
        <v>0</v>
      </c>
      <c r="G87" s="98"/>
      <c r="H87" s="21">
        <v>8</v>
      </c>
      <c r="I87" s="21">
        <v>1</v>
      </c>
      <c r="J87" s="133" t="s">
        <v>62</v>
      </c>
      <c r="K87" s="91">
        <v>540</v>
      </c>
      <c r="L87" s="91"/>
      <c r="M87" s="91"/>
      <c r="N87" s="91"/>
      <c r="O87" s="91"/>
      <c r="P87" s="15">
        <v>553100</v>
      </c>
      <c r="Q87" s="92"/>
      <c r="R87" s="92"/>
      <c r="S87" s="15">
        <v>0</v>
      </c>
      <c r="T87" s="15">
        <v>0</v>
      </c>
      <c r="U87" s="14"/>
    </row>
    <row r="88" spans="1:21" ht="17.25" customHeight="1">
      <c r="A88" s="39"/>
      <c r="B88" s="158" t="s">
        <v>2</v>
      </c>
      <c r="C88" s="158"/>
      <c r="D88" s="158"/>
      <c r="E88" s="158"/>
      <c r="F88" s="159"/>
      <c r="G88" s="28"/>
      <c r="H88" s="27">
        <v>10</v>
      </c>
      <c r="I88" s="27">
        <v>0</v>
      </c>
      <c r="J88" s="30">
        <v>0</v>
      </c>
      <c r="K88" s="26">
        <v>0</v>
      </c>
      <c r="L88" s="18"/>
      <c r="M88" s="18"/>
      <c r="N88" s="18"/>
      <c r="O88" s="18"/>
      <c r="P88" s="24">
        <f>P89</f>
        <v>192000</v>
      </c>
      <c r="Q88" s="25" t="e">
        <f>#REF!</f>
        <v>#REF!</v>
      </c>
      <c r="R88" s="25" t="e">
        <f>#REF!</f>
        <v>#REF!</v>
      </c>
      <c r="S88" s="24">
        <f t="shared" ref="S88:T92" si="22">S89</f>
        <v>192000</v>
      </c>
      <c r="T88" s="24">
        <f t="shared" si="22"/>
        <v>192000</v>
      </c>
      <c r="U88" s="14"/>
    </row>
    <row r="89" spans="1:21" ht="17.25" customHeight="1">
      <c r="A89" s="39"/>
      <c r="B89" s="100"/>
      <c r="C89" s="29"/>
      <c r="D89" s="29"/>
      <c r="E89" s="29"/>
      <c r="F89" s="32" t="s">
        <v>1</v>
      </c>
      <c r="G89" s="28"/>
      <c r="H89" s="27">
        <v>10</v>
      </c>
      <c r="I89" s="27">
        <v>1</v>
      </c>
      <c r="J89" s="30">
        <v>0</v>
      </c>
      <c r="K89" s="26">
        <v>0</v>
      </c>
      <c r="L89" s="18"/>
      <c r="M89" s="18"/>
      <c r="N89" s="18"/>
      <c r="O89" s="18"/>
      <c r="P89" s="10">
        <f>P90</f>
        <v>192000</v>
      </c>
      <c r="Q89" s="25"/>
      <c r="R89" s="25"/>
      <c r="S89" s="24">
        <f t="shared" si="22"/>
        <v>192000</v>
      </c>
      <c r="T89" s="24">
        <f t="shared" si="22"/>
        <v>192000</v>
      </c>
      <c r="U89" s="14"/>
    </row>
    <row r="90" spans="1:21" ht="57" customHeight="1">
      <c r="A90" s="39"/>
      <c r="B90" s="49"/>
      <c r="C90" s="118"/>
      <c r="D90" s="118"/>
      <c r="E90" s="118"/>
      <c r="F90" s="128" t="s">
        <v>48</v>
      </c>
      <c r="G90" s="28"/>
      <c r="H90" s="27">
        <v>10</v>
      </c>
      <c r="I90" s="27">
        <v>1</v>
      </c>
      <c r="J90" s="30">
        <v>6700000000</v>
      </c>
      <c r="K90" s="26">
        <v>0</v>
      </c>
      <c r="L90" s="18"/>
      <c r="M90" s="18"/>
      <c r="N90" s="18"/>
      <c r="O90" s="18"/>
      <c r="P90" s="10">
        <f>P92</f>
        <v>192000</v>
      </c>
      <c r="Q90" s="25"/>
      <c r="R90" s="25"/>
      <c r="S90" s="24">
        <f>S92</f>
        <v>192000</v>
      </c>
      <c r="T90" s="24">
        <f>T92</f>
        <v>192000</v>
      </c>
      <c r="U90" s="14"/>
    </row>
    <row r="91" spans="1:21">
      <c r="A91" s="39"/>
      <c r="B91" s="49"/>
      <c r="C91" s="118"/>
      <c r="D91" s="163" t="s">
        <v>41</v>
      </c>
      <c r="E91" s="164"/>
      <c r="F91" s="165"/>
      <c r="G91" s="28"/>
      <c r="H91" s="21">
        <v>10</v>
      </c>
      <c r="I91" s="21">
        <v>1</v>
      </c>
      <c r="J91" s="147">
        <v>6740000000</v>
      </c>
      <c r="K91" s="19">
        <v>0</v>
      </c>
      <c r="L91" s="146"/>
      <c r="M91" s="146"/>
      <c r="N91" s="146"/>
      <c r="O91" s="146"/>
      <c r="P91" s="17">
        <f>P92</f>
        <v>192000</v>
      </c>
      <c r="Q91" s="16"/>
      <c r="R91" s="16"/>
      <c r="S91" s="15">
        <f t="shared" si="22"/>
        <v>192000</v>
      </c>
      <c r="T91" s="15">
        <f t="shared" si="22"/>
        <v>192000</v>
      </c>
      <c r="U91" s="14"/>
    </row>
    <row r="92" spans="1:21" ht="24" customHeight="1">
      <c r="A92" s="39"/>
      <c r="B92" s="119"/>
      <c r="C92" s="118"/>
      <c r="D92" s="160" t="s">
        <v>49</v>
      </c>
      <c r="E92" s="160"/>
      <c r="F92" s="160"/>
      <c r="G92" s="28"/>
      <c r="H92" s="21">
        <v>10</v>
      </c>
      <c r="I92" s="21">
        <v>1</v>
      </c>
      <c r="J92" s="147">
        <v>6740500000</v>
      </c>
      <c r="K92" s="19">
        <v>0</v>
      </c>
      <c r="L92" s="146"/>
      <c r="M92" s="146"/>
      <c r="N92" s="146"/>
      <c r="O92" s="146"/>
      <c r="P92" s="17">
        <f>P93</f>
        <v>192000</v>
      </c>
      <c r="Q92" s="16"/>
      <c r="R92" s="16"/>
      <c r="S92" s="15">
        <f t="shared" si="22"/>
        <v>192000</v>
      </c>
      <c r="T92" s="15">
        <f t="shared" si="22"/>
        <v>192000</v>
      </c>
      <c r="U92" s="14"/>
    </row>
    <row r="93" spans="1:21" ht="26.25" customHeight="1">
      <c r="A93" s="39"/>
      <c r="B93" s="100"/>
      <c r="C93" s="94"/>
      <c r="D93" s="94"/>
      <c r="E93" s="94"/>
      <c r="F93" s="129" t="s">
        <v>58</v>
      </c>
      <c r="G93" s="22"/>
      <c r="H93" s="21">
        <v>10</v>
      </c>
      <c r="I93" s="21">
        <v>1</v>
      </c>
      <c r="J93" s="20">
        <v>6740525050</v>
      </c>
      <c r="K93" s="19">
        <v>0</v>
      </c>
      <c r="L93" s="18"/>
      <c r="M93" s="18"/>
      <c r="N93" s="18"/>
      <c r="O93" s="18"/>
      <c r="P93" s="17">
        <f>P94</f>
        <v>192000</v>
      </c>
      <c r="Q93" s="16"/>
      <c r="R93" s="16"/>
      <c r="S93" s="15">
        <f>S94</f>
        <v>192000</v>
      </c>
      <c r="T93" s="15">
        <f>T94</f>
        <v>192000</v>
      </c>
      <c r="U93" s="14"/>
    </row>
    <row r="94" spans="1:21" ht="14.25" customHeight="1">
      <c r="A94" s="39"/>
      <c r="B94" s="100"/>
      <c r="C94" s="94"/>
      <c r="D94" s="94"/>
      <c r="E94" s="94"/>
      <c r="F94" s="23" t="s">
        <v>11</v>
      </c>
      <c r="G94" s="22"/>
      <c r="H94" s="21">
        <v>10</v>
      </c>
      <c r="I94" s="21">
        <v>1</v>
      </c>
      <c r="J94" s="20">
        <v>6740525050</v>
      </c>
      <c r="K94" s="19">
        <v>310</v>
      </c>
      <c r="L94" s="18"/>
      <c r="M94" s="18"/>
      <c r="N94" s="18"/>
      <c r="O94" s="18"/>
      <c r="P94" s="17">
        <v>192000</v>
      </c>
      <c r="Q94" s="16"/>
      <c r="R94" s="16"/>
      <c r="S94" s="15">
        <v>192000</v>
      </c>
      <c r="T94" s="15">
        <v>192000</v>
      </c>
      <c r="U94" s="14"/>
    </row>
    <row r="95" spans="1:21" ht="14.25" customHeight="1">
      <c r="A95" s="39"/>
      <c r="B95" s="158" t="s">
        <v>74</v>
      </c>
      <c r="C95" s="158"/>
      <c r="D95" s="158"/>
      <c r="E95" s="158"/>
      <c r="F95" s="159"/>
      <c r="G95" s="28"/>
      <c r="H95" s="27">
        <v>11</v>
      </c>
      <c r="I95" s="27">
        <v>0</v>
      </c>
      <c r="J95" s="30">
        <v>0</v>
      </c>
      <c r="K95" s="26">
        <v>0</v>
      </c>
      <c r="L95" s="18"/>
      <c r="M95" s="18"/>
      <c r="N95" s="18"/>
      <c r="O95" s="18"/>
      <c r="P95" s="10">
        <f t="shared" ref="P95:P100" si="23">P96</f>
        <v>1056635</v>
      </c>
      <c r="Q95" s="10">
        <f t="shared" ref="Q95:T100" si="24">Q96</f>
        <v>0</v>
      </c>
      <c r="R95" s="10">
        <f t="shared" si="24"/>
        <v>0</v>
      </c>
      <c r="S95" s="10">
        <f t="shared" si="24"/>
        <v>0</v>
      </c>
      <c r="T95" s="10">
        <f t="shared" si="24"/>
        <v>0</v>
      </c>
      <c r="U95" s="14"/>
    </row>
    <row r="96" spans="1:21" ht="14.25" customHeight="1">
      <c r="A96" s="39"/>
      <c r="B96" s="141"/>
      <c r="C96" s="166" t="s">
        <v>75</v>
      </c>
      <c r="D96" s="158"/>
      <c r="E96" s="158"/>
      <c r="F96" s="159"/>
      <c r="G96" s="28"/>
      <c r="H96" s="27">
        <v>11</v>
      </c>
      <c r="I96" s="27">
        <v>1</v>
      </c>
      <c r="J96" s="30">
        <v>0</v>
      </c>
      <c r="K96" s="26">
        <v>0</v>
      </c>
      <c r="L96" s="18"/>
      <c r="M96" s="18"/>
      <c r="N96" s="18"/>
      <c r="O96" s="18"/>
      <c r="P96" s="10">
        <f>P97</f>
        <v>1056635</v>
      </c>
      <c r="Q96" s="10">
        <f t="shared" si="24"/>
        <v>0</v>
      </c>
      <c r="R96" s="10">
        <f t="shared" si="24"/>
        <v>0</v>
      </c>
      <c r="S96" s="10">
        <f t="shared" si="24"/>
        <v>0</v>
      </c>
      <c r="T96" s="10">
        <f t="shared" si="24"/>
        <v>0</v>
      </c>
      <c r="U96" s="14"/>
    </row>
    <row r="97" spans="1:21" ht="60" customHeight="1">
      <c r="A97" s="39"/>
      <c r="B97" s="141"/>
      <c r="C97" s="142"/>
      <c r="D97" s="142"/>
      <c r="E97" s="142"/>
      <c r="F97" s="144" t="s">
        <v>48</v>
      </c>
      <c r="G97" s="28"/>
      <c r="H97" s="27">
        <v>11</v>
      </c>
      <c r="I97" s="27">
        <v>1</v>
      </c>
      <c r="J97" s="30">
        <v>6700000000</v>
      </c>
      <c r="K97" s="26">
        <v>0</v>
      </c>
      <c r="L97" s="18"/>
      <c r="M97" s="18"/>
      <c r="N97" s="18"/>
      <c r="O97" s="18"/>
      <c r="P97" s="10">
        <f>P98+P102</f>
        <v>1056635</v>
      </c>
      <c r="Q97" s="10">
        <f t="shared" si="24"/>
        <v>0</v>
      </c>
      <c r="R97" s="10">
        <f t="shared" si="24"/>
        <v>0</v>
      </c>
      <c r="S97" s="10">
        <f t="shared" si="24"/>
        <v>0</v>
      </c>
      <c r="T97" s="10">
        <f t="shared" si="24"/>
        <v>0</v>
      </c>
      <c r="U97" s="14"/>
    </row>
    <row r="98" spans="1:21" ht="14.25" customHeight="1">
      <c r="A98" s="39"/>
      <c r="B98" s="141"/>
      <c r="C98" s="94"/>
      <c r="D98" s="163" t="s">
        <v>41</v>
      </c>
      <c r="E98" s="164"/>
      <c r="F98" s="165"/>
      <c r="G98" s="22"/>
      <c r="H98" s="21">
        <v>11</v>
      </c>
      <c r="I98" s="21">
        <v>1</v>
      </c>
      <c r="J98" s="147">
        <v>6740000000</v>
      </c>
      <c r="K98" s="19">
        <v>0</v>
      </c>
      <c r="L98" s="18"/>
      <c r="M98" s="18"/>
      <c r="N98" s="18"/>
      <c r="O98" s="18"/>
      <c r="P98" s="17">
        <f t="shared" si="23"/>
        <v>50000</v>
      </c>
      <c r="Q98" s="17">
        <f t="shared" si="24"/>
        <v>0</v>
      </c>
      <c r="R98" s="17">
        <f t="shared" si="24"/>
        <v>0</v>
      </c>
      <c r="S98" s="17">
        <f t="shared" si="24"/>
        <v>0</v>
      </c>
      <c r="T98" s="17">
        <f t="shared" si="24"/>
        <v>0</v>
      </c>
      <c r="U98" s="14"/>
    </row>
    <row r="99" spans="1:21" ht="27.75" customHeight="1">
      <c r="A99" s="39"/>
      <c r="B99" s="141"/>
      <c r="C99" s="94"/>
      <c r="D99" s="160" t="s">
        <v>85</v>
      </c>
      <c r="E99" s="160"/>
      <c r="F99" s="160"/>
      <c r="G99" s="22"/>
      <c r="H99" s="21">
        <v>11</v>
      </c>
      <c r="I99" s="21">
        <v>1</v>
      </c>
      <c r="J99" s="147">
        <v>6740400000</v>
      </c>
      <c r="K99" s="19">
        <v>0</v>
      </c>
      <c r="L99" s="18"/>
      <c r="M99" s="18"/>
      <c r="N99" s="18"/>
      <c r="O99" s="18"/>
      <c r="P99" s="17">
        <f t="shared" si="23"/>
        <v>50000</v>
      </c>
      <c r="Q99" s="17">
        <f t="shared" si="24"/>
        <v>0</v>
      </c>
      <c r="R99" s="17">
        <f t="shared" si="24"/>
        <v>0</v>
      </c>
      <c r="S99" s="17">
        <f t="shared" si="24"/>
        <v>0</v>
      </c>
      <c r="T99" s="17">
        <f t="shared" si="24"/>
        <v>0</v>
      </c>
      <c r="U99" s="14"/>
    </row>
    <row r="100" spans="1:21" ht="14.25" customHeight="1">
      <c r="A100" s="39"/>
      <c r="B100" s="141"/>
      <c r="C100" s="94"/>
      <c r="D100" s="94"/>
      <c r="E100" s="94"/>
      <c r="F100" s="94" t="s">
        <v>76</v>
      </c>
      <c r="G100" s="22"/>
      <c r="H100" s="21">
        <v>11</v>
      </c>
      <c r="I100" s="21">
        <v>1</v>
      </c>
      <c r="J100" s="20">
        <v>6740495240</v>
      </c>
      <c r="K100" s="19">
        <v>0</v>
      </c>
      <c r="L100" s="18"/>
      <c r="M100" s="18"/>
      <c r="N100" s="18"/>
      <c r="O100" s="18"/>
      <c r="P100" s="17">
        <f t="shared" si="23"/>
        <v>50000</v>
      </c>
      <c r="Q100" s="17">
        <f t="shared" si="24"/>
        <v>0</v>
      </c>
      <c r="R100" s="17">
        <f t="shared" si="24"/>
        <v>0</v>
      </c>
      <c r="S100" s="17">
        <f t="shared" si="24"/>
        <v>0</v>
      </c>
      <c r="T100" s="17">
        <f t="shared" si="24"/>
        <v>0</v>
      </c>
      <c r="U100" s="14"/>
    </row>
    <row r="101" spans="1:21" ht="30" customHeight="1">
      <c r="A101" s="39"/>
      <c r="B101" s="141"/>
      <c r="C101" s="94"/>
      <c r="D101" s="94"/>
      <c r="E101" s="94"/>
      <c r="F101" s="145" t="s">
        <v>16</v>
      </c>
      <c r="G101" s="22"/>
      <c r="H101" s="21">
        <v>11</v>
      </c>
      <c r="I101" s="21">
        <v>1</v>
      </c>
      <c r="J101" s="20">
        <v>6740495240</v>
      </c>
      <c r="K101" s="19">
        <v>240</v>
      </c>
      <c r="L101" s="18"/>
      <c r="M101" s="18"/>
      <c r="N101" s="18"/>
      <c r="O101" s="18"/>
      <c r="P101" s="17">
        <v>50000</v>
      </c>
      <c r="Q101" s="16"/>
      <c r="R101" s="16"/>
      <c r="S101" s="15">
        <v>0</v>
      </c>
      <c r="T101" s="15">
        <v>0</v>
      </c>
      <c r="U101" s="14"/>
    </row>
    <row r="102" spans="1:21" ht="30" customHeight="1">
      <c r="A102" s="149"/>
      <c r="B102" s="143"/>
      <c r="C102" s="94"/>
      <c r="D102" s="167" t="s">
        <v>77</v>
      </c>
      <c r="E102" s="168"/>
      <c r="F102" s="169"/>
      <c r="G102" s="22"/>
      <c r="H102" s="21">
        <v>11</v>
      </c>
      <c r="I102" s="21">
        <v>1</v>
      </c>
      <c r="J102" s="20">
        <v>6750000000</v>
      </c>
      <c r="K102" s="19">
        <v>0</v>
      </c>
      <c r="L102" s="18"/>
      <c r="M102" s="18"/>
      <c r="N102" s="18"/>
      <c r="O102" s="18"/>
      <c r="P102" s="17">
        <f>P103</f>
        <v>1006635</v>
      </c>
      <c r="Q102" s="17">
        <f t="shared" ref="Q102:T102" si="25">Q103</f>
        <v>0</v>
      </c>
      <c r="R102" s="17">
        <f t="shared" si="25"/>
        <v>0</v>
      </c>
      <c r="S102" s="17">
        <f t="shared" si="25"/>
        <v>0</v>
      </c>
      <c r="T102" s="17">
        <f t="shared" si="25"/>
        <v>0</v>
      </c>
      <c r="U102" s="14"/>
    </row>
    <row r="103" spans="1:21" ht="38.25" customHeight="1">
      <c r="A103" s="149"/>
      <c r="B103" s="143"/>
      <c r="C103" s="94"/>
      <c r="D103" s="180" t="s">
        <v>78</v>
      </c>
      <c r="E103" s="181"/>
      <c r="F103" s="182"/>
      <c r="G103" s="22"/>
      <c r="H103" s="21">
        <v>11</v>
      </c>
      <c r="I103" s="21">
        <v>1</v>
      </c>
      <c r="J103" s="134" t="s">
        <v>81</v>
      </c>
      <c r="K103" s="19">
        <v>0</v>
      </c>
      <c r="L103" s="18"/>
      <c r="M103" s="18"/>
      <c r="N103" s="18"/>
      <c r="O103" s="18"/>
      <c r="P103" s="17">
        <f>P105+P107</f>
        <v>1006635</v>
      </c>
      <c r="Q103" s="17">
        <f t="shared" ref="Q103:T103" si="26">Q105+Q107</f>
        <v>0</v>
      </c>
      <c r="R103" s="17">
        <f t="shared" si="26"/>
        <v>0</v>
      </c>
      <c r="S103" s="17">
        <f t="shared" si="26"/>
        <v>0</v>
      </c>
      <c r="T103" s="17">
        <f t="shared" si="26"/>
        <v>0</v>
      </c>
      <c r="U103" s="14"/>
    </row>
    <row r="104" spans="1:21" ht="40.5" customHeight="1">
      <c r="A104" s="149"/>
      <c r="B104" s="143"/>
      <c r="C104" s="94"/>
      <c r="D104" s="94"/>
      <c r="E104" s="94"/>
      <c r="F104" s="145" t="s">
        <v>79</v>
      </c>
      <c r="G104" s="22"/>
      <c r="H104" s="21">
        <v>11</v>
      </c>
      <c r="I104" s="21">
        <v>1</v>
      </c>
      <c r="J104" s="134" t="s">
        <v>83</v>
      </c>
      <c r="K104" s="19">
        <v>0</v>
      </c>
      <c r="L104" s="18"/>
      <c r="M104" s="18"/>
      <c r="N104" s="18"/>
      <c r="O104" s="18"/>
      <c r="P104" s="17">
        <f>P105</f>
        <v>743333</v>
      </c>
      <c r="Q104" s="17">
        <f t="shared" ref="Q104:T104" si="27">Q105</f>
        <v>0</v>
      </c>
      <c r="R104" s="17">
        <f t="shared" si="27"/>
        <v>0</v>
      </c>
      <c r="S104" s="17">
        <f t="shared" si="27"/>
        <v>0</v>
      </c>
      <c r="T104" s="17">
        <f t="shared" si="27"/>
        <v>0</v>
      </c>
      <c r="U104" s="14"/>
    </row>
    <row r="105" spans="1:21" ht="30" customHeight="1">
      <c r="A105" s="149"/>
      <c r="B105" s="143"/>
      <c r="C105" s="94"/>
      <c r="D105" s="94"/>
      <c r="E105" s="94"/>
      <c r="F105" s="145" t="s">
        <v>16</v>
      </c>
      <c r="G105" s="22"/>
      <c r="H105" s="21">
        <v>11</v>
      </c>
      <c r="I105" s="21">
        <v>1</v>
      </c>
      <c r="J105" s="134" t="s">
        <v>83</v>
      </c>
      <c r="K105" s="19">
        <v>240</v>
      </c>
      <c r="L105" s="18"/>
      <c r="M105" s="18"/>
      <c r="N105" s="18"/>
      <c r="O105" s="18"/>
      <c r="P105" s="17">
        <v>743333</v>
      </c>
      <c r="Q105" s="16"/>
      <c r="R105" s="16"/>
      <c r="S105" s="15">
        <v>0</v>
      </c>
      <c r="T105" s="15">
        <v>0</v>
      </c>
      <c r="U105" s="14"/>
    </row>
    <row r="106" spans="1:21" ht="44.25" customHeight="1">
      <c r="A106" s="149"/>
      <c r="B106" s="143"/>
      <c r="C106" s="94"/>
      <c r="D106" s="94"/>
      <c r="E106" s="94"/>
      <c r="F106" s="145" t="s">
        <v>80</v>
      </c>
      <c r="G106" s="22"/>
      <c r="H106" s="21">
        <v>11</v>
      </c>
      <c r="I106" s="21">
        <v>1</v>
      </c>
      <c r="J106" s="134" t="s">
        <v>84</v>
      </c>
      <c r="K106" s="19">
        <v>0</v>
      </c>
      <c r="L106" s="18"/>
      <c r="M106" s="18"/>
      <c r="N106" s="18"/>
      <c r="O106" s="18"/>
      <c r="P106" s="17">
        <f>P107</f>
        <v>263302</v>
      </c>
      <c r="Q106" s="17">
        <f t="shared" ref="Q106:T106" si="28">Q107</f>
        <v>0</v>
      </c>
      <c r="R106" s="17">
        <f t="shared" si="28"/>
        <v>0</v>
      </c>
      <c r="S106" s="17">
        <f t="shared" si="28"/>
        <v>0</v>
      </c>
      <c r="T106" s="17">
        <f t="shared" si="28"/>
        <v>0</v>
      </c>
      <c r="U106" s="14"/>
    </row>
    <row r="107" spans="1:21" ht="30" customHeight="1">
      <c r="A107" s="149"/>
      <c r="B107" s="148"/>
      <c r="C107" s="94"/>
      <c r="D107" s="94"/>
      <c r="E107" s="94"/>
      <c r="F107" s="145" t="s">
        <v>16</v>
      </c>
      <c r="G107" s="22"/>
      <c r="H107" s="21">
        <v>11</v>
      </c>
      <c r="I107" s="21">
        <v>1</v>
      </c>
      <c r="J107" s="134" t="s">
        <v>84</v>
      </c>
      <c r="K107" s="19">
        <v>240</v>
      </c>
      <c r="L107" s="18"/>
      <c r="M107" s="18"/>
      <c r="N107" s="18"/>
      <c r="O107" s="18"/>
      <c r="P107" s="17">
        <v>263302</v>
      </c>
      <c r="Q107" s="16"/>
      <c r="R107" s="16"/>
      <c r="S107" s="15">
        <v>0</v>
      </c>
      <c r="T107" s="15">
        <v>0</v>
      </c>
      <c r="U107" s="14"/>
    </row>
    <row r="108" spans="1:21" ht="15" customHeight="1">
      <c r="A108" s="39"/>
      <c r="B108" s="156" t="s">
        <v>10</v>
      </c>
      <c r="C108" s="156"/>
      <c r="D108" s="156"/>
      <c r="E108" s="156"/>
      <c r="F108" s="157"/>
      <c r="G108" s="13">
        <v>0</v>
      </c>
      <c r="H108" s="12" t="s">
        <v>59</v>
      </c>
      <c r="I108" s="12" t="s">
        <v>59</v>
      </c>
      <c r="J108" s="64" t="s">
        <v>59</v>
      </c>
      <c r="K108" s="12" t="s">
        <v>59</v>
      </c>
      <c r="L108" s="11">
        <v>10851700</v>
      </c>
      <c r="M108" s="11">
        <v>0</v>
      </c>
      <c r="N108" s="11">
        <v>0</v>
      </c>
      <c r="O108" s="11">
        <v>0</v>
      </c>
      <c r="P108" s="10">
        <f>P10+P42+P50+P63+P70+P77+P88+P95</f>
        <v>17825700</v>
      </c>
      <c r="Q108" s="10" t="e">
        <f>Q10+Q42+Q50+Q63+Q70+Q77+Q88</f>
        <v>#REF!</v>
      </c>
      <c r="R108" s="10" t="e">
        <f>R10+R42+R50+R63+R70+R77+R88</f>
        <v>#REF!</v>
      </c>
      <c r="S108" s="10">
        <f>S10+S42+S50+S63+S70+S77+S88+S9</f>
        <v>16740300</v>
      </c>
      <c r="T108" s="10">
        <f>T10+T42+T50+T63+T70+T77+T88+T9</f>
        <v>17075700</v>
      </c>
      <c r="U108" s="9" t="s">
        <v>9</v>
      </c>
    </row>
  </sheetData>
  <mergeCells count="60">
    <mergeCell ref="D103:F103"/>
    <mergeCell ref="B9:F9"/>
    <mergeCell ref="D74:F74"/>
    <mergeCell ref="E75:F75"/>
    <mergeCell ref="C57:F57"/>
    <mergeCell ref="C64:F64"/>
    <mergeCell ref="D66:F66"/>
    <mergeCell ref="D67:F67"/>
    <mergeCell ref="E68:F68"/>
    <mergeCell ref="B63:F63"/>
    <mergeCell ref="E61:F61"/>
    <mergeCell ref="D59:F59"/>
    <mergeCell ref="D60:F60"/>
    <mergeCell ref="B50:F50"/>
    <mergeCell ref="B70:F70"/>
    <mergeCell ref="C71:F71"/>
    <mergeCell ref="C17:F17"/>
    <mergeCell ref="B10:F10"/>
    <mergeCell ref="C11:F11"/>
    <mergeCell ref="D14:F14"/>
    <mergeCell ref="E15:F15"/>
    <mergeCell ref="D13:F13"/>
    <mergeCell ref="D19:F19"/>
    <mergeCell ref="C51:F51"/>
    <mergeCell ref="D53:F53"/>
    <mergeCell ref="D54:F54"/>
    <mergeCell ref="E55:F55"/>
    <mergeCell ref="D31:F31"/>
    <mergeCell ref="D20:F20"/>
    <mergeCell ref="E21:F21"/>
    <mergeCell ref="C29:F29"/>
    <mergeCell ref="D32:F32"/>
    <mergeCell ref="D39:F39"/>
    <mergeCell ref="C36:F36"/>
    <mergeCell ref="D38:F38"/>
    <mergeCell ref="D46:F46"/>
    <mergeCell ref="E47:F47"/>
    <mergeCell ref="D45:F45"/>
    <mergeCell ref="I1:K1"/>
    <mergeCell ref="S5:T5"/>
    <mergeCell ref="I4:P4"/>
    <mergeCell ref="B8:F8"/>
    <mergeCell ref="A6:T6"/>
    <mergeCell ref="I3:T3"/>
    <mergeCell ref="B42:F42"/>
    <mergeCell ref="C43:F43"/>
    <mergeCell ref="B108:F108"/>
    <mergeCell ref="B88:F88"/>
    <mergeCell ref="E82:F82"/>
    <mergeCell ref="F84:G84"/>
    <mergeCell ref="B77:F77"/>
    <mergeCell ref="D81:F81"/>
    <mergeCell ref="C78:F78"/>
    <mergeCell ref="D92:F92"/>
    <mergeCell ref="D91:F91"/>
    <mergeCell ref="B95:F95"/>
    <mergeCell ref="C96:F96"/>
    <mergeCell ref="D98:F98"/>
    <mergeCell ref="D99:F99"/>
    <mergeCell ref="D102:F102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2023-12-04T09:41:42Z</cp:lastPrinted>
  <dcterms:created xsi:type="dcterms:W3CDTF">2010-12-16T03:42:04Z</dcterms:created>
  <dcterms:modified xsi:type="dcterms:W3CDTF">2024-01-31T10:24:07Z</dcterms:modified>
</cp:coreProperties>
</file>