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45" yWindow="165" windowWidth="12120" windowHeight="9120"/>
  </bookViews>
  <sheets>
    <sheet name="приложение 7" sheetId="4" r:id="rId1"/>
  </sheets>
  <definedNames>
    <definedName name="_xlnm.Print_Titles" localSheetId="0">'приложение 7'!#REF!</definedName>
  </definedNames>
  <calcPr calcId="125725"/>
</workbook>
</file>

<file path=xl/calcChain.xml><?xml version="1.0" encoding="utf-8"?>
<calcChain xmlns="http://schemas.openxmlformats.org/spreadsheetml/2006/main">
  <c r="P71" i="4"/>
  <c r="P68" s="1"/>
  <c r="P69"/>
  <c r="T29"/>
  <c r="P67" l="1"/>
  <c r="P66" s="1"/>
  <c r="P65" s="1"/>
  <c r="T26"/>
  <c r="T27"/>
  <c r="T28"/>
  <c r="P42"/>
  <c r="P41" s="1"/>
  <c r="P38" s="1"/>
  <c r="P37" s="1"/>
  <c r="P55"/>
  <c r="P53" s="1"/>
  <c r="P52" s="1"/>
  <c r="T55"/>
  <c r="T54" s="1"/>
  <c r="S55"/>
  <c r="S53" s="1"/>
  <c r="S52" s="1"/>
  <c r="R56"/>
  <c r="R55" s="1"/>
  <c r="R53" s="1"/>
  <c r="Q56"/>
  <c r="Q55" s="1"/>
  <c r="Q53" s="1"/>
  <c r="S84"/>
  <c r="S83" s="1"/>
  <c r="S82" s="1"/>
  <c r="R41"/>
  <c r="R38" s="1"/>
  <c r="R37" s="1"/>
  <c r="Q41"/>
  <c r="Q38" s="1"/>
  <c r="Q37" s="1"/>
  <c r="R39"/>
  <c r="Q39"/>
  <c r="P31"/>
  <c r="T34"/>
  <c r="T33" s="1"/>
  <c r="S34"/>
  <c r="S33" s="1"/>
  <c r="R34"/>
  <c r="Q34"/>
  <c r="T32"/>
  <c r="S32"/>
  <c r="R32"/>
  <c r="Q32"/>
  <c r="R28"/>
  <c r="Q28"/>
  <c r="R26"/>
  <c r="Q26"/>
  <c r="P26"/>
  <c r="R19"/>
  <c r="Q19"/>
  <c r="Q16" s="1"/>
  <c r="Q13" s="1"/>
  <c r="R17"/>
  <c r="Q17"/>
  <c r="P11"/>
  <c r="T42"/>
  <c r="T41" s="1"/>
  <c r="S42"/>
  <c r="S41" s="1"/>
  <c r="R42"/>
  <c r="Q42"/>
  <c r="T35"/>
  <c r="S35"/>
  <c r="P35"/>
  <c r="P32" s="1"/>
  <c r="T31"/>
  <c r="S31"/>
  <c r="S29"/>
  <c r="S28" s="1"/>
  <c r="P29"/>
  <c r="P28" s="1"/>
  <c r="P27" s="1"/>
  <c r="T25"/>
  <c r="S25"/>
  <c r="P25"/>
  <c r="T20"/>
  <c r="T17" s="1"/>
  <c r="S20"/>
  <c r="S17" s="1"/>
  <c r="S16" s="1"/>
  <c r="R20"/>
  <c r="Q20"/>
  <c r="P20"/>
  <c r="P17" s="1"/>
  <c r="T14"/>
  <c r="T11" s="1"/>
  <c r="S14"/>
  <c r="S13" s="1"/>
  <c r="S12" s="1"/>
  <c r="R14"/>
  <c r="Q14"/>
  <c r="P14"/>
  <c r="P13" s="1"/>
  <c r="P12" s="1"/>
  <c r="P10"/>
  <c r="T19" l="1"/>
  <c r="T18" s="1"/>
  <c r="S26"/>
  <c r="S10"/>
  <c r="S9" s="1"/>
  <c r="P54"/>
  <c r="S54"/>
  <c r="T40"/>
  <c r="T38"/>
  <c r="T37" s="1"/>
  <c r="S39"/>
  <c r="S40"/>
  <c r="S19"/>
  <c r="S18" s="1"/>
  <c r="S11"/>
  <c r="T53"/>
  <c r="T52" s="1"/>
  <c r="S27"/>
  <c r="T39"/>
  <c r="T13"/>
  <c r="T12" s="1"/>
  <c r="P40"/>
  <c r="P39" s="1"/>
  <c r="P16"/>
  <c r="P9" s="1"/>
  <c r="S38"/>
  <c r="S37" s="1"/>
  <c r="P34"/>
  <c r="P33" s="1"/>
  <c r="P19"/>
  <c r="P18" s="1"/>
  <c r="Q11"/>
  <c r="R16"/>
  <c r="Q10"/>
  <c r="Q9" s="1"/>
  <c r="T16" l="1"/>
  <c r="T10"/>
  <c r="R13"/>
  <c r="R10" s="1"/>
  <c r="R9" s="1"/>
  <c r="R11"/>
  <c r="T9" l="1"/>
  <c r="T78"/>
  <c r="T77" s="1"/>
  <c r="S78"/>
  <c r="S77" s="1"/>
  <c r="R78"/>
  <c r="R77" s="1"/>
  <c r="R74" s="1"/>
  <c r="R73" s="1"/>
  <c r="Q78"/>
  <c r="Q77" s="1"/>
  <c r="Q74" s="1"/>
  <c r="Q73" s="1"/>
  <c r="P78"/>
  <c r="P77" s="1"/>
  <c r="P76" s="1"/>
  <c r="T63"/>
  <c r="T62" s="1"/>
  <c r="S63"/>
  <c r="S60" s="1"/>
  <c r="R63"/>
  <c r="R62" s="1"/>
  <c r="R59" s="1"/>
  <c r="R58" s="1"/>
  <c r="Q63"/>
  <c r="Q60" s="1"/>
  <c r="P63"/>
  <c r="P62" s="1"/>
  <c r="P60" s="1"/>
  <c r="T50"/>
  <c r="T47" s="1"/>
  <c r="S50"/>
  <c r="S49" s="1"/>
  <c r="R50"/>
  <c r="R49" s="1"/>
  <c r="R46" s="1"/>
  <c r="Q50"/>
  <c r="Q47" s="1"/>
  <c r="P50"/>
  <c r="P49" s="1"/>
  <c r="P48" s="1"/>
  <c r="R60" l="1"/>
  <c r="S46"/>
  <c r="S45" s="1"/>
  <c r="S48"/>
  <c r="P61"/>
  <c r="T59"/>
  <c r="T58" s="1"/>
  <c r="T61"/>
  <c r="P47"/>
  <c r="T74"/>
  <c r="T73" s="1"/>
  <c r="T76"/>
  <c r="S74"/>
  <c r="S73" s="1"/>
  <c r="S76"/>
  <c r="S75"/>
  <c r="Q62"/>
  <c r="Q59" s="1"/>
  <c r="Q58" s="1"/>
  <c r="Q75"/>
  <c r="S62"/>
  <c r="R75"/>
  <c r="P75"/>
  <c r="P74" s="1"/>
  <c r="P73" s="1"/>
  <c r="T75"/>
  <c r="P59"/>
  <c r="P58" s="1"/>
  <c r="T60"/>
  <c r="Q49"/>
  <c r="Q46" s="1"/>
  <c r="Q45" s="1"/>
  <c r="R47"/>
  <c r="T49"/>
  <c r="P46"/>
  <c r="P45" s="1"/>
  <c r="R45"/>
  <c r="S47"/>
  <c r="T46" l="1"/>
  <c r="T45" s="1"/>
  <c r="T48"/>
  <c r="S59"/>
  <c r="S58" s="1"/>
  <c r="S61"/>
  <c r="P89" l="1"/>
  <c r="P85" l="1"/>
  <c r="P84" s="1"/>
  <c r="P83" s="1"/>
  <c r="P82" s="1"/>
  <c r="S85"/>
  <c r="T85"/>
  <c r="T84" s="1"/>
  <c r="T83" s="1"/>
  <c r="T82" s="1"/>
  <c r="P87"/>
  <c r="Q87"/>
  <c r="R87"/>
  <c r="S87"/>
  <c r="T87"/>
  <c r="Q91"/>
  <c r="R91"/>
  <c r="P96"/>
  <c r="P95" s="1"/>
  <c r="S96"/>
  <c r="S95" s="1"/>
  <c r="T96"/>
  <c r="T95" s="1"/>
  <c r="R82" l="1"/>
  <c r="R84"/>
  <c r="R81" s="1"/>
  <c r="R80" s="1"/>
  <c r="R98" s="1"/>
  <c r="T93"/>
  <c r="T92" s="1"/>
  <c r="T91" s="1"/>
  <c r="T94"/>
  <c r="Q82"/>
  <c r="Q84"/>
  <c r="Q81" s="1"/>
  <c r="Q80" s="1"/>
  <c r="Q98" s="1"/>
  <c r="S93"/>
  <c r="S92" s="1"/>
  <c r="S91" s="1"/>
  <c r="S94"/>
  <c r="P93"/>
  <c r="P92" s="1"/>
  <c r="P91" s="1"/>
  <c r="P94"/>
  <c r="S81"/>
  <c r="S80" s="1"/>
  <c r="S98" s="1"/>
  <c r="T81" l="1"/>
  <c r="T80" s="1"/>
  <c r="T98" s="1"/>
  <c r="P81"/>
  <c r="P80" s="1"/>
  <c r="P98" s="1"/>
</calcChain>
</file>

<file path=xl/sharedStrings.xml><?xml version="1.0" encoding="utf-8"?>
<sst xmlns="http://schemas.openxmlformats.org/spreadsheetml/2006/main" count="164" uniqueCount="71">
  <si>
    <t>Иные межбюджетные трансферты</t>
  </si>
  <si>
    <t>Пенсионное обеспечение</t>
  </si>
  <si>
    <t>Социальная политика</t>
  </si>
  <si>
    <t>Культура</t>
  </si>
  <si>
    <t>Благоустройство</t>
  </si>
  <si>
    <t>Дорожное хозяйство (дорожные фонды)</t>
  </si>
  <si>
    <t>Мобилизационная и вневойсковая подготовка</t>
  </si>
  <si>
    <t>Другие общегосударственные вопросы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</si>
  <si>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</si>
  <si>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/>
  </si>
  <si>
    <t>ИТОГО ПО РАЗДЕЛАМ РАСХОДОВ</t>
  </si>
  <si>
    <t>Публичные нормативные социальные выплаты гражданам</t>
  </si>
  <si>
    <t>240</t>
  </si>
  <si>
    <t>Финансовое обеспечение части переданных полномочий  по организации досуга и обеспечению жителей услугами организации культуры и библиотечного обслуживания</t>
  </si>
  <si>
    <t>КУЛЬТУРА, КИНЕМАТОГРАФИЯ</t>
  </si>
  <si>
    <t>ЖИЛИЩНО-КОММУНАЛЬНОЕ ХОЗЯЙСТВО</t>
  </si>
  <si>
    <t>НАЦИОНАЛЬНАЯ ЭКОНОМИКА</t>
  </si>
  <si>
    <t>Иные закупки товаров, работ и услуг для обеспечения государственных (муниципальных) нужд</t>
  </si>
  <si>
    <t>Меры поддержки добровольных народных дружин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</si>
  <si>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</si>
  <si>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</si>
  <si>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</si>
  <si>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НАЦИОНАЛЬНАЯ ОБОРОНА</t>
  </si>
  <si>
    <t>850</t>
  </si>
  <si>
    <t>Уплата налогов, сборов и иных платежей</t>
  </si>
  <si>
    <t>540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</si>
  <si>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</si>
  <si>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Квартал IV</t>
  </si>
  <si>
    <t>Квартал III</t>
  </si>
  <si>
    <t>Квартал II</t>
  </si>
  <si>
    <t>Квартал I</t>
  </si>
  <si>
    <t>КВР</t>
  </si>
  <si>
    <t>КЦСР</t>
  </si>
  <si>
    <t>КФСР</t>
  </si>
  <si>
    <t>Наименование</t>
  </si>
  <si>
    <t>РЗ</t>
  </si>
  <si>
    <t xml:space="preserve">к решению Совета депутатов </t>
  </si>
  <si>
    <t xml:space="preserve">Черкасского сельсовета </t>
  </si>
  <si>
    <t>(руб.)</t>
  </si>
  <si>
    <t>Повышение заработной платы работников муниципальных учреждений культуры</t>
  </si>
  <si>
    <t xml:space="preserve">Членские взносы в Совет (ассоциацию) муниципальных образований </t>
  </si>
  <si>
    <t xml:space="preserve">Защита населения и территории от чрезвычайных ситуаций природного и техногенного характера, пожарная безопасность </t>
  </si>
  <si>
    <t>Содержание и ремонт, капитальный ремонт автомобильных дорог общего пользования и искусственных сооружений на них</t>
  </si>
  <si>
    <t>Комплексы процессных мероприятий</t>
  </si>
  <si>
    <t>Внесение изменений в генеральные планы и (или) правила землепользования и застройки сельских поселений Саракташского района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</si>
  <si>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</si>
  <si>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</si>
  <si>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</si>
  <si>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Другие вопросы в области национальной безопасности и правоохранительной деятельности</t>
  </si>
  <si>
    <t>Приложение № 4</t>
  </si>
  <si>
    <t>ПР</t>
  </si>
  <si>
    <t>Распределение бюджетных ассигнований бюджета поселения по разделам, подразделам, целевым статьям (муниципальным программам Черкасского сельсовета и непрограммным направлениям деятельности), группам и подгруппам видов расходов классификации расходов  на 2023 год и на плановый период 2024 и 2025 годов</t>
  </si>
  <si>
    <t>Муниципальная программа  "Реализация муниципальной политики на территории муниципального образования Черкасский сельсовет Саракташского района Оренбургской области"</t>
  </si>
  <si>
    <t>Комплекс процессных мероприятий "Обеспечение реализации программы"</t>
  </si>
  <si>
    <t>Осуществление первичного воинского учета органами местного самоуправления поселений, муниципальных и городских округов</t>
  </si>
  <si>
    <t>Комплекс процессных мероприятий "Безопасность"</t>
  </si>
  <si>
    <t>Мероприятия по обеспечению пожарной безопасности на территории муниципального образования поселения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</si>
  <si>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области"</t>
  </si>
  <si>
    <t>Комплекс процессных мероприятий "Развитие дорожного хозяйства"</t>
  </si>
  <si>
    <t>Комплекс процессных мероприятий "Благоустройство территории Черкасского сельсовета"</t>
  </si>
  <si>
    <t>Мероприятия, направленные на развитие культуры на территории муниципального образования поселения</t>
  </si>
  <si>
    <t>Комплекс процессных мероприятий "Развитие культуры"</t>
  </si>
  <si>
    <t>Другие вопросы в области национальной экономики</t>
  </si>
  <si>
    <t>Мероприятия по благоустройству территории муниципального образования поселения</t>
  </si>
  <si>
    <t>Предоставление пенсии за выслугу лет муниципальным служащим</t>
  </si>
  <si>
    <t>х</t>
  </si>
  <si>
    <t xml:space="preserve">Центральный аппарат </t>
  </si>
  <si>
    <t>Аппарат контрольно-счетного органа</t>
  </si>
  <si>
    <t>67403L5990</t>
  </si>
  <si>
    <t>Подготовка проектов межевания земельных участков и проведение кадастровых работ</t>
  </si>
  <si>
    <t>от 27 сентября 2023 года № 147</t>
  </si>
</sst>
</file>

<file path=xl/styles.xml><?xml version="1.0" encoding="utf-8"?>
<styleSheet xmlns="http://schemas.openxmlformats.org/spreadsheetml/2006/main">
  <numFmts count="9">
    <numFmt numFmtId="164" formatCode="0;[Red]0"/>
    <numFmt numFmtId="165" formatCode="0.00;[Red]0.00"/>
    <numFmt numFmtId="166" formatCode="0000000000"/>
    <numFmt numFmtId="167" formatCode="000"/>
    <numFmt numFmtId="168" formatCode="00"/>
    <numFmt numFmtId="169" formatCode="0000"/>
    <numFmt numFmtId="170" formatCode="000000"/>
    <numFmt numFmtId="171" formatCode="#,##0.00;[Red]\-#,##0.00;0.00"/>
    <numFmt numFmtId="172" formatCode="0000000"/>
  </numFmts>
  <fonts count="1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0" fontId="10" fillId="0" borderId="0"/>
  </cellStyleXfs>
  <cellXfs count="179">
    <xf numFmtId="0" fontId="0" fillId="0" borderId="0" xfId="0"/>
    <xf numFmtId="0" fontId="2" fillId="0" borderId="0" xfId="1"/>
    <xf numFmtId="165" fontId="2" fillId="0" borderId="0" xfId="1" applyNumberFormat="1"/>
    <xf numFmtId="0" fontId="2" fillId="0" borderId="0" xfId="1" applyAlignment="1">
      <alignment horizontal="right"/>
    </xf>
    <xf numFmtId="0" fontId="2" fillId="0" borderId="0" xfId="1" applyFill="1" applyAlignment="1">
      <alignment horizontal="right"/>
    </xf>
    <xf numFmtId="0" fontId="2" fillId="0" borderId="0" xfId="1" applyAlignment="1">
      <alignment horizontal="justify" vertical="justify"/>
    </xf>
    <xf numFmtId="0" fontId="2" fillId="0" borderId="0" xfId="1" applyProtection="1">
      <protection hidden="1"/>
    </xf>
    <xf numFmtId="0" fontId="2" fillId="0" borderId="0" xfId="1" applyAlignment="1" applyProtection="1">
      <alignment horizontal="justify" vertical="justify"/>
      <protection hidden="1"/>
    </xf>
    <xf numFmtId="0" fontId="2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4" fontId="4" fillId="0" borderId="1" xfId="1" applyNumberFormat="1" applyFont="1" applyFill="1" applyBorder="1" applyAlignment="1" applyProtection="1">
      <protection hidden="1"/>
    </xf>
    <xf numFmtId="3" fontId="4" fillId="0" borderId="1" xfId="1" applyNumberFormat="1" applyFont="1" applyFill="1" applyBorder="1" applyAlignment="1" applyProtection="1">
      <protection hidden="1"/>
    </xf>
    <xf numFmtId="0" fontId="4" fillId="0" borderId="1" xfId="1" applyNumberFormat="1" applyFont="1" applyFill="1" applyBorder="1" applyAlignment="1" applyProtection="1">
      <alignment horizontal="right"/>
      <protection hidden="1"/>
    </xf>
    <xf numFmtId="0" fontId="4" fillId="0" borderId="1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4" fontId="3" fillId="0" borderId="1" xfId="1" applyNumberFormat="1" applyFont="1" applyFill="1" applyBorder="1"/>
    <xf numFmtId="3" fontId="3" fillId="0" borderId="1" xfId="1" applyNumberFormat="1" applyFont="1" applyBorder="1"/>
    <xf numFmtId="4" fontId="3" fillId="0" borderId="1" xfId="1" applyNumberFormat="1" applyFont="1" applyFill="1" applyBorder="1" applyAlignment="1" applyProtection="1">
      <protection hidden="1"/>
    </xf>
    <xf numFmtId="0" fontId="4" fillId="0" borderId="1" xfId="1" applyFont="1" applyBorder="1"/>
    <xf numFmtId="167" fontId="3" fillId="0" borderId="1" xfId="1" applyNumberFormat="1" applyFont="1" applyBorder="1"/>
    <xf numFmtId="0" fontId="5" fillId="0" borderId="1" xfId="3" applyFont="1" applyBorder="1"/>
    <xf numFmtId="168" fontId="3" fillId="0" borderId="1" xfId="1" applyNumberFormat="1" applyFont="1" applyFill="1" applyBorder="1" applyAlignment="1" applyProtection="1">
      <protection hidden="1"/>
    </xf>
    <xf numFmtId="169" fontId="3" fillId="0" borderId="1" xfId="1" applyNumberFormat="1" applyFont="1" applyFill="1" applyBorder="1" applyAlignment="1" applyProtection="1">
      <protection hidden="1"/>
    </xf>
    <xf numFmtId="167" fontId="3" fillId="0" borderId="2" xfId="1" applyNumberFormat="1" applyFont="1" applyFill="1" applyBorder="1" applyAlignment="1" applyProtection="1">
      <alignment horizontal="left" vertical="justify" wrapText="1"/>
      <protection hidden="1"/>
    </xf>
    <xf numFmtId="4" fontId="4" fillId="0" borderId="1" xfId="1" applyNumberFormat="1" applyFont="1" applyFill="1" applyBorder="1"/>
    <xf numFmtId="3" fontId="4" fillId="0" borderId="1" xfId="1" applyNumberFormat="1" applyFont="1" applyBorder="1"/>
    <xf numFmtId="167" fontId="4" fillId="0" borderId="1" xfId="1" applyNumberFormat="1" applyFont="1" applyBorder="1"/>
    <xf numFmtId="170" fontId="4" fillId="0" borderId="1" xfId="1" applyNumberFormat="1" applyFont="1" applyFill="1" applyBorder="1"/>
    <xf numFmtId="168" fontId="4" fillId="0" borderId="1" xfId="1" applyNumberFormat="1" applyFont="1" applyFill="1" applyBorder="1" applyAlignment="1" applyProtection="1">
      <protection hidden="1"/>
    </xf>
    <xf numFmtId="169" fontId="4" fillId="0" borderId="1" xfId="1" applyNumberFormat="1" applyFont="1" applyFill="1" applyBorder="1" applyAlignment="1" applyProtection="1">
      <protection hidden="1"/>
    </xf>
    <xf numFmtId="167" fontId="4" fillId="0" borderId="4" xfId="1" applyNumberFormat="1" applyFont="1" applyFill="1" applyBorder="1" applyAlignment="1" applyProtection="1">
      <alignment horizontal="left" vertical="justify" wrapText="1"/>
      <protection hidden="1"/>
    </xf>
    <xf numFmtId="166" fontId="4" fillId="0" borderId="1" xfId="1" applyNumberFormat="1" applyFont="1" applyFill="1" applyBorder="1"/>
    <xf numFmtId="169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4" fillId="0" borderId="2" xfId="1" applyNumberFormat="1" applyFont="1" applyFill="1" applyBorder="1" applyAlignment="1" applyProtection="1">
      <alignment horizontal="left" vertical="justify" wrapText="1"/>
      <protection hidden="1"/>
    </xf>
    <xf numFmtId="3" fontId="3" fillId="0" borderId="1" xfId="1" applyNumberFormat="1" applyFont="1" applyFill="1" applyBorder="1" applyAlignment="1" applyProtection="1">
      <protection hidden="1"/>
    </xf>
    <xf numFmtId="171" fontId="3" fillId="0" borderId="1" xfId="1" applyNumberFormat="1" applyFont="1" applyFill="1" applyBorder="1" applyAlignment="1" applyProtection="1">
      <protection hidden="1"/>
    </xf>
    <xf numFmtId="167" fontId="3" fillId="0" borderId="1" xfId="1" applyNumberFormat="1" applyFont="1" applyFill="1" applyBorder="1" applyAlignment="1" applyProtection="1">
      <alignment horizontal="right"/>
      <protection hidden="1"/>
    </xf>
    <xf numFmtId="172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3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2" fillId="0" borderId="7" xfId="1" applyBorder="1" applyAlignment="1" applyProtection="1">
      <alignment horizontal="justify" vertical="justify"/>
      <protection hidden="1"/>
    </xf>
    <xf numFmtId="169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1" xfId="3" applyFont="1" applyBorder="1" applyAlignment="1">
      <alignment vertical="distributed"/>
    </xf>
    <xf numFmtId="169" fontId="4" fillId="0" borderId="5" xfId="1" applyNumberFormat="1" applyFont="1" applyFill="1" applyBorder="1" applyAlignment="1" applyProtection="1">
      <alignment horizontal="justify" vertical="justify" wrapText="1"/>
      <protection hidden="1"/>
    </xf>
    <xf numFmtId="171" fontId="3" fillId="0" borderId="5" xfId="1" applyNumberFormat="1" applyFont="1" applyFill="1" applyBorder="1" applyAlignment="1" applyProtection="1">
      <protection hidden="1"/>
    </xf>
    <xf numFmtId="171" fontId="3" fillId="0" borderId="2" xfId="1" applyNumberFormat="1" applyFont="1" applyFill="1" applyBorder="1" applyAlignment="1" applyProtection="1">
      <protection hidden="1"/>
    </xf>
    <xf numFmtId="167" fontId="4" fillId="0" borderId="1" xfId="1" applyNumberFormat="1" applyFont="1" applyFill="1" applyBorder="1" applyAlignment="1" applyProtection="1">
      <alignment horizontal="right"/>
      <protection hidden="1"/>
    </xf>
    <xf numFmtId="166" fontId="4" fillId="0" borderId="5" xfId="1" applyNumberFormat="1" applyFont="1" applyFill="1" applyBorder="1" applyAlignment="1" applyProtection="1">
      <alignment horizontal="right"/>
      <protection hidden="1"/>
    </xf>
    <xf numFmtId="168" fontId="4" fillId="0" borderId="5" xfId="1" applyNumberFormat="1" applyFont="1" applyFill="1" applyBorder="1" applyAlignment="1" applyProtection="1">
      <protection hidden="1"/>
    </xf>
    <xf numFmtId="169" fontId="3" fillId="0" borderId="4" xfId="1" applyNumberFormat="1" applyFont="1" applyFill="1" applyBorder="1" applyAlignment="1" applyProtection="1">
      <protection hidden="1"/>
    </xf>
    <xf numFmtId="169" fontId="4" fillId="0" borderId="9" xfId="1" applyNumberFormat="1" applyFont="1" applyFill="1" applyBorder="1" applyAlignment="1" applyProtection="1">
      <alignment horizontal="justify" vertical="justify" wrapText="1"/>
      <protection hidden="1"/>
    </xf>
    <xf numFmtId="3" fontId="4" fillId="2" borderId="1" xfId="1" applyNumberFormat="1" applyFont="1" applyFill="1" applyBorder="1" applyAlignment="1" applyProtection="1">
      <protection hidden="1"/>
    </xf>
    <xf numFmtId="171" fontId="3" fillId="2" borderId="5" xfId="1" applyNumberFormat="1" applyFont="1" applyFill="1" applyBorder="1" applyAlignment="1" applyProtection="1">
      <protection hidden="1"/>
    </xf>
    <xf numFmtId="171" fontId="3" fillId="2" borderId="1" xfId="1" applyNumberFormat="1" applyFont="1" applyFill="1" applyBorder="1" applyAlignment="1" applyProtection="1">
      <protection hidden="1"/>
    </xf>
    <xf numFmtId="171" fontId="3" fillId="2" borderId="2" xfId="1" applyNumberFormat="1" applyFont="1" applyFill="1" applyBorder="1" applyAlignment="1" applyProtection="1">
      <protection hidden="1"/>
    </xf>
    <xf numFmtId="167" fontId="4" fillId="2" borderId="1" xfId="1" applyNumberFormat="1" applyFont="1" applyFill="1" applyBorder="1" applyAlignment="1" applyProtection="1">
      <alignment horizontal="right"/>
      <protection hidden="1"/>
    </xf>
    <xf numFmtId="166" fontId="4" fillId="2" borderId="5" xfId="1" applyNumberFormat="1" applyFont="1" applyFill="1" applyBorder="1" applyAlignment="1" applyProtection="1">
      <alignment horizontal="right"/>
      <protection hidden="1"/>
    </xf>
    <xf numFmtId="168" fontId="4" fillId="2" borderId="5" xfId="1" applyNumberFormat="1" applyFont="1" applyFill="1" applyBorder="1" applyAlignment="1" applyProtection="1">
      <protection hidden="1"/>
    </xf>
    <xf numFmtId="169" fontId="3" fillId="2" borderId="4" xfId="1" applyNumberFormat="1" applyFont="1" applyFill="1" applyBorder="1" applyAlignment="1" applyProtection="1">
      <protection hidden="1"/>
    </xf>
    <xf numFmtId="168" fontId="3" fillId="0" borderId="5" xfId="1" applyNumberFormat="1" applyFont="1" applyFill="1" applyBorder="1" applyAlignment="1" applyProtection="1">
      <protection hidden="1"/>
    </xf>
    <xf numFmtId="167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171" fontId="4" fillId="0" borderId="5" xfId="1" applyNumberFormat="1" applyFont="1" applyFill="1" applyBorder="1" applyAlignment="1" applyProtection="1">
      <protection hidden="1"/>
    </xf>
    <xf numFmtId="171" fontId="4" fillId="0" borderId="1" xfId="1" applyNumberFormat="1" applyFont="1" applyFill="1" applyBorder="1" applyAlignment="1" applyProtection="1">
      <protection hidden="1"/>
    </xf>
    <xf numFmtId="171" fontId="4" fillId="0" borderId="2" xfId="1" applyNumberFormat="1" applyFont="1" applyFill="1" applyBorder="1" applyAlignment="1" applyProtection="1">
      <protection hidden="1"/>
    </xf>
    <xf numFmtId="169" fontId="4" fillId="0" borderId="4" xfId="1" applyNumberFormat="1" applyFont="1" applyFill="1" applyBorder="1" applyAlignment="1" applyProtection="1">
      <protection hidden="1"/>
    </xf>
    <xf numFmtId="166" fontId="4" fillId="0" borderId="1" xfId="1" applyNumberFormat="1" applyFont="1" applyFill="1" applyBorder="1" applyAlignment="1" applyProtection="1">
      <alignment horizontal="right"/>
      <protection hidden="1"/>
    </xf>
    <xf numFmtId="167" fontId="3" fillId="2" borderId="1" xfId="1" applyNumberFormat="1" applyFont="1" applyFill="1" applyBorder="1" applyAlignment="1" applyProtection="1">
      <alignment horizontal="right"/>
      <protection hidden="1"/>
    </xf>
    <xf numFmtId="168" fontId="3" fillId="2" borderId="5" xfId="1" applyNumberFormat="1" applyFont="1" applyFill="1" applyBorder="1" applyAlignment="1" applyProtection="1">
      <protection hidden="1"/>
    </xf>
    <xf numFmtId="167" fontId="3" fillId="2" borderId="1" xfId="1" applyNumberFormat="1" applyFont="1" applyFill="1" applyBorder="1" applyAlignment="1" applyProtection="1">
      <alignment horizontal="justify" vertical="justify" wrapText="1"/>
      <protection hidden="1"/>
    </xf>
    <xf numFmtId="172" fontId="3" fillId="2" borderId="5" xfId="1" applyNumberFormat="1" applyFont="1" applyFill="1" applyBorder="1" applyAlignment="1" applyProtection="1">
      <alignment horizontal="justify" vertical="justify" wrapText="1"/>
      <protection hidden="1"/>
    </xf>
    <xf numFmtId="168" fontId="3" fillId="2" borderId="1" xfId="1" applyNumberFormat="1" applyFont="1" applyFill="1" applyBorder="1" applyAlignment="1" applyProtection="1">
      <protection hidden="1"/>
    </xf>
    <xf numFmtId="169" fontId="3" fillId="2" borderId="1" xfId="1" applyNumberFormat="1" applyFont="1" applyFill="1" applyBorder="1" applyAlignment="1" applyProtection="1">
      <protection hidden="1"/>
    </xf>
    <xf numFmtId="0" fontId="5" fillId="0" borderId="5" xfId="3" applyFont="1" applyBorder="1"/>
    <xf numFmtId="0" fontId="3" fillId="0" borderId="1" xfId="1" applyFont="1" applyBorder="1" applyAlignment="1">
      <alignment wrapText="1"/>
    </xf>
    <xf numFmtId="4" fontId="2" fillId="0" borderId="0" xfId="1" applyNumberFormat="1"/>
    <xf numFmtId="166" fontId="6" fillId="0" borderId="5" xfId="3" applyNumberFormat="1" applyFont="1" applyBorder="1"/>
    <xf numFmtId="166" fontId="5" fillId="0" borderId="5" xfId="3" applyNumberFormat="1" applyFont="1" applyBorder="1"/>
    <xf numFmtId="167" fontId="3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4" fillId="0" borderId="0" xfId="1" applyNumberFormat="1" applyFont="1" applyFill="1" applyAlignment="1" applyProtection="1">
      <protection hidden="1"/>
    </xf>
    <xf numFmtId="164" fontId="4" fillId="0" borderId="1" xfId="1" applyNumberFormat="1" applyFont="1" applyFill="1" applyBorder="1" applyAlignment="1" applyProtection="1">
      <alignment horizontal="center" vertical="top" wrapText="1"/>
      <protection hidden="1"/>
    </xf>
    <xf numFmtId="164" fontId="4" fillId="0" borderId="1" xfId="1" applyNumberFormat="1" applyFont="1" applyFill="1" applyBorder="1" applyAlignment="1" applyProtection="1">
      <alignment horizontal="center"/>
      <protection hidden="1"/>
    </xf>
    <xf numFmtId="0" fontId="4" fillId="0" borderId="1" xfId="1" applyNumberFormat="1" applyFont="1" applyFill="1" applyBorder="1" applyAlignment="1" applyProtection="1">
      <alignment horizontal="center" vertical="top" wrapText="1"/>
      <protection hidden="1"/>
    </xf>
    <xf numFmtId="0" fontId="4" fillId="0" borderId="1" xfId="1" applyNumberFormat="1" applyFont="1" applyFill="1" applyBorder="1" applyAlignment="1" applyProtection="1">
      <alignment horizontal="right" vertical="top" wrapText="1"/>
      <protection hidden="1"/>
    </xf>
    <xf numFmtId="0" fontId="2" fillId="0" borderId="0" xfId="1" applyNumberFormat="1" applyFont="1" applyFill="1" applyAlignment="1" applyProtection="1">
      <alignment horizontal="centerContinuous"/>
      <protection hidden="1"/>
    </xf>
    <xf numFmtId="0" fontId="8" fillId="0" borderId="0" xfId="1" applyNumberFormat="1" applyFont="1" applyFill="1" applyAlignment="1" applyProtection="1">
      <alignment horizontal="centerContinuous"/>
      <protection hidden="1"/>
    </xf>
    <xf numFmtId="165" fontId="8" fillId="0" borderId="0" xfId="1" applyNumberFormat="1" applyFont="1" applyFill="1" applyAlignment="1" applyProtection="1">
      <alignment horizontal="centerContinuous"/>
      <protection hidden="1"/>
    </xf>
    <xf numFmtId="0" fontId="8" fillId="0" borderId="0" xfId="1" applyNumberFormat="1" applyFont="1" applyFill="1" applyAlignment="1" applyProtection="1">
      <alignment horizontal="right"/>
      <protection hidden="1"/>
    </xf>
    <xf numFmtId="0" fontId="8" fillId="0" borderId="0" xfId="1" applyNumberFormat="1" applyFont="1" applyFill="1" applyAlignment="1" applyProtection="1">
      <alignment horizontal="center"/>
      <protection hidden="1"/>
    </xf>
    <xf numFmtId="0" fontId="8" fillId="0" borderId="0" xfId="1" applyNumberFormat="1" applyFont="1" applyFill="1" applyAlignment="1" applyProtection="1">
      <alignment horizontal="justify" vertical="justify"/>
      <protection hidden="1"/>
    </xf>
    <xf numFmtId="165" fontId="8" fillId="0" borderId="0" xfId="1" applyNumberFormat="1" applyFont="1" applyFill="1" applyAlignment="1" applyProtection="1">
      <alignment horizontal="center"/>
      <protection hidden="1"/>
    </xf>
    <xf numFmtId="0" fontId="9" fillId="0" borderId="0" xfId="1" applyNumberFormat="1" applyFont="1" applyFill="1" applyAlignment="1" applyProtection="1">
      <alignment horizontal="centerContinuous"/>
      <protection hidden="1"/>
    </xf>
    <xf numFmtId="165" fontId="2" fillId="0" borderId="0" xfId="1" applyNumberFormat="1" applyFont="1" applyFill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5" fillId="0" borderId="1" xfId="3" applyFont="1" applyFill="1" applyBorder="1"/>
    <xf numFmtId="0" fontId="3" fillId="0" borderId="1" xfId="1" applyFont="1" applyFill="1" applyBorder="1"/>
    <xf numFmtId="3" fontId="3" fillId="0" borderId="1" xfId="1" applyNumberFormat="1" applyFont="1" applyFill="1" applyBorder="1"/>
    <xf numFmtId="0" fontId="2" fillId="0" borderId="0" xfId="1" applyNumberFormat="1" applyFont="1" applyFill="1" applyAlignment="1" applyProtection="1">
      <alignment horizontal="left" wrapText="1"/>
      <protection hidden="1"/>
    </xf>
    <xf numFmtId="167" fontId="3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0" xfId="1" applyNumberFormat="1" applyFont="1" applyFill="1" applyBorder="1" applyAlignment="1" applyProtection="1">
      <alignment horizontal="center" vertical="justify"/>
      <protection hidden="1"/>
    </xf>
    <xf numFmtId="0" fontId="7" fillId="0" borderId="0" xfId="1" quotePrefix="1" applyNumberFormat="1" applyFont="1" applyFill="1" applyBorder="1" applyAlignment="1" applyProtection="1">
      <alignment horizontal="center" vertical="justify"/>
      <protection hidden="1"/>
    </xf>
    <xf numFmtId="169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3" fillId="0" borderId="1" xfId="1" applyNumberFormat="1" applyFont="1" applyFill="1" applyBorder="1"/>
    <xf numFmtId="167" fontId="4" fillId="0" borderId="2" xfId="1" applyNumberFormat="1" applyFont="1" applyFill="1" applyBorder="1" applyAlignment="1" applyProtection="1">
      <alignment horizontal="left" vertical="justify" wrapText="1"/>
      <protection hidden="1"/>
    </xf>
    <xf numFmtId="172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" fillId="0" borderId="0" xfId="1" applyNumberFormat="1" applyFont="1" applyFill="1" applyBorder="1" applyAlignment="1" applyProtection="1">
      <alignment horizontal="right"/>
      <protection hidden="1"/>
    </xf>
    <xf numFmtId="169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5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5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5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5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2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5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2" xfId="1" applyNumberFormat="1" applyFont="1" applyFill="1" applyBorder="1" applyAlignment="1" applyProtection="1">
      <alignment horizontal="justify" vertical="justify" wrapText="1"/>
      <protection hidden="1"/>
    </xf>
    <xf numFmtId="169" fontId="4" fillId="2" borderId="1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4" xfId="1" applyNumberFormat="1" applyFont="1" applyFill="1" applyBorder="1" applyAlignment="1" applyProtection="1">
      <alignment horizontal="justify" vertical="justify" wrapText="1"/>
      <protection hidden="1"/>
    </xf>
    <xf numFmtId="172" fontId="3" fillId="2" borderId="1" xfId="1" applyNumberFormat="1" applyFont="1" applyFill="1" applyBorder="1" applyAlignment="1" applyProtection="1">
      <alignment horizontal="justify" vertical="justify" wrapText="1"/>
      <protection hidden="1"/>
    </xf>
    <xf numFmtId="166" fontId="3" fillId="0" borderId="5" xfId="1" applyNumberFormat="1" applyFont="1" applyFill="1" applyBorder="1" applyAlignment="1" applyProtection="1">
      <alignment horizontal="right"/>
      <protection hidden="1"/>
    </xf>
    <xf numFmtId="169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" fillId="0" borderId="0" xfId="1" applyFont="1"/>
    <xf numFmtId="0" fontId="3" fillId="0" borderId="7" xfId="1" applyFont="1" applyBorder="1" applyAlignment="1" applyProtection="1">
      <alignment horizontal="justify" vertical="justify"/>
      <protection hidden="1"/>
    </xf>
    <xf numFmtId="169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2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168" fontId="4" fillId="2" borderId="1" xfId="1" applyNumberFormat="1" applyFont="1" applyFill="1" applyBorder="1" applyAlignment="1" applyProtection="1">
      <protection hidden="1"/>
    </xf>
    <xf numFmtId="169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2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3" fillId="0" borderId="2" xfId="1" applyNumberFormat="1" applyFont="1" applyFill="1" applyBorder="1" applyAlignment="1" applyProtection="1">
      <alignment horizontal="left" vertical="justify" wrapText="1"/>
      <protection hidden="1"/>
    </xf>
    <xf numFmtId="172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5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5" xfId="3" applyFont="1" applyBorder="1" applyAlignment="1">
      <alignment horizontal="right"/>
    </xf>
    <xf numFmtId="172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3" fillId="2" borderId="1" xfId="1" applyNumberFormat="1" applyFont="1" applyFill="1" applyBorder="1" applyAlignment="1" applyProtection="1">
      <alignment horizontal="justify" vertical="justify" wrapText="1"/>
      <protection hidden="1"/>
    </xf>
    <xf numFmtId="169" fontId="3" fillId="0" borderId="5" xfId="1" applyNumberFormat="1" applyFont="1" applyFill="1" applyBorder="1" applyAlignment="1" applyProtection="1">
      <alignment horizontal="left" vertical="justify" wrapText="1"/>
      <protection hidden="1"/>
    </xf>
    <xf numFmtId="169" fontId="3" fillId="0" borderId="4" xfId="1" applyNumberFormat="1" applyFont="1" applyFill="1" applyBorder="1" applyAlignment="1" applyProtection="1">
      <alignment horizontal="left" vertical="justify" wrapText="1"/>
      <protection hidden="1"/>
    </xf>
    <xf numFmtId="169" fontId="3" fillId="0" borderId="2" xfId="1" applyNumberFormat="1" applyFont="1" applyFill="1" applyBorder="1" applyAlignment="1" applyProtection="1">
      <alignment horizontal="left" vertical="justify" wrapText="1"/>
      <protection hidden="1"/>
    </xf>
    <xf numFmtId="169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169" fontId="4" fillId="2" borderId="1" xfId="1" applyNumberFormat="1" applyFont="1" applyFill="1" applyBorder="1" applyAlignment="1" applyProtection="1">
      <alignment horizontal="justify" vertical="justify" wrapText="1"/>
      <protection hidden="1"/>
    </xf>
    <xf numFmtId="167" fontId="4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4" xfId="3" applyFont="1" applyBorder="1" applyAlignment="1"/>
    <xf numFmtId="167" fontId="4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4" fillId="0" borderId="4" xfId="1" applyNumberFormat="1" applyFont="1" applyFill="1" applyBorder="1" applyAlignment="1" applyProtection="1">
      <alignment horizontal="center" vertical="justify"/>
      <protection hidden="1"/>
    </xf>
    <xf numFmtId="0" fontId="4" fillId="0" borderId="2" xfId="1" applyNumberFormat="1" applyFont="1" applyFill="1" applyBorder="1" applyAlignment="1" applyProtection="1">
      <alignment horizontal="center" vertical="justify"/>
      <protection hidden="1"/>
    </xf>
    <xf numFmtId="167" fontId="4" fillId="0" borderId="4" xfId="1" applyNumberFormat="1" applyFont="1" applyFill="1" applyBorder="1" applyAlignment="1" applyProtection="1">
      <alignment horizontal="left" vertical="justify" wrapText="1"/>
      <protection hidden="1"/>
    </xf>
    <xf numFmtId="167" fontId="4" fillId="0" borderId="2" xfId="1" applyNumberFormat="1" applyFont="1" applyFill="1" applyBorder="1" applyAlignment="1" applyProtection="1">
      <alignment horizontal="left" vertical="justify" wrapText="1"/>
      <protection hidden="1"/>
    </xf>
    <xf numFmtId="169" fontId="4" fillId="2" borderId="8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" fillId="0" borderId="0" xfId="1" applyNumberFormat="1" applyFont="1" applyFill="1" applyAlignment="1" applyProtection="1">
      <alignment horizontal="left"/>
      <protection hidden="1"/>
    </xf>
    <xf numFmtId="0" fontId="2" fillId="0" borderId="0" xfId="1" applyNumberFormat="1" applyFont="1" applyFill="1" applyAlignment="1" applyProtection="1">
      <alignment horizontal="left" wrapText="1"/>
      <protection hidden="1"/>
    </xf>
    <xf numFmtId="0" fontId="4" fillId="0" borderId="9" xfId="1" applyNumberFormat="1" applyFont="1" applyFill="1" applyBorder="1" applyAlignment="1" applyProtection="1">
      <alignment horizontal="center" vertical="justify"/>
      <protection hidden="1"/>
    </xf>
    <xf numFmtId="0" fontId="7" fillId="0" borderId="0" xfId="1" applyNumberFormat="1" applyFont="1" applyFill="1" applyBorder="1" applyAlignment="1" applyProtection="1">
      <alignment horizontal="center" vertical="justify"/>
      <protection hidden="1"/>
    </xf>
    <xf numFmtId="0" fontId="7" fillId="0" borderId="0" xfId="1" quotePrefix="1" applyNumberFormat="1" applyFont="1" applyFill="1" applyBorder="1" applyAlignment="1" applyProtection="1">
      <alignment horizontal="center" vertical="justify"/>
      <protection hidden="1"/>
    </xf>
    <xf numFmtId="172" fontId="4" fillId="0" borderId="5" xfId="1" applyNumberFormat="1" applyFont="1" applyFill="1" applyBorder="1" applyAlignment="1" applyProtection="1">
      <alignment horizontal="left" vertical="justify" wrapText="1"/>
      <protection hidden="1"/>
    </xf>
    <xf numFmtId="172" fontId="4" fillId="0" borderId="4" xfId="1" applyNumberFormat="1" applyFont="1" applyFill="1" applyBorder="1" applyAlignment="1" applyProtection="1">
      <alignment horizontal="left" vertical="justify" wrapText="1"/>
      <protection hidden="1"/>
    </xf>
    <xf numFmtId="172" fontId="4" fillId="0" borderId="2" xfId="1" applyNumberFormat="1" applyFont="1" applyFill="1" applyBorder="1" applyAlignment="1" applyProtection="1">
      <alignment horizontal="left" vertical="justify" wrapText="1"/>
      <protection hidden="1"/>
    </xf>
    <xf numFmtId="169" fontId="4" fillId="0" borderId="2" xfId="1" applyNumberFormat="1" applyFont="1" applyFill="1" applyBorder="1" applyAlignment="1" applyProtection="1">
      <alignment horizontal="justify" vertical="justify" wrapText="1"/>
      <protection hidden="1"/>
    </xf>
    <xf numFmtId="167" fontId="3" fillId="0" borderId="5" xfId="1" applyNumberFormat="1" applyFont="1" applyFill="1" applyBorder="1" applyAlignment="1" applyProtection="1">
      <alignment horizontal="left" vertical="justify" wrapText="1"/>
      <protection hidden="1"/>
    </xf>
    <xf numFmtId="167" fontId="3" fillId="0" borderId="2" xfId="1" applyNumberFormat="1" applyFont="1" applyFill="1" applyBorder="1" applyAlignment="1" applyProtection="1">
      <alignment horizontal="left" vertical="justify" wrapText="1"/>
      <protection hidden="1"/>
    </xf>
    <xf numFmtId="169" fontId="4" fillId="0" borderId="5" xfId="1" applyNumberFormat="1" applyFont="1" applyFill="1" applyBorder="1" applyAlignment="1" applyProtection="1">
      <alignment horizontal="left" vertical="justify" wrapText="1"/>
      <protection hidden="1"/>
    </xf>
    <xf numFmtId="169" fontId="4" fillId="0" borderId="4" xfId="1" applyNumberFormat="1" applyFont="1" applyFill="1" applyBorder="1" applyAlignment="1" applyProtection="1">
      <alignment horizontal="left" vertical="justify" wrapText="1"/>
      <protection hidden="1"/>
    </xf>
    <xf numFmtId="169" fontId="4" fillId="0" borderId="2" xfId="1" applyNumberFormat="1" applyFont="1" applyFill="1" applyBorder="1" applyAlignment="1" applyProtection="1">
      <alignment horizontal="left" vertical="justify" wrapText="1"/>
      <protection hidden="1"/>
    </xf>
    <xf numFmtId="172" fontId="3" fillId="0" borderId="5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4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5" xfId="3" applyFont="1" applyBorder="1" applyAlignment="1">
      <alignment horizontal="left" vertical="distributed"/>
    </xf>
    <xf numFmtId="0" fontId="5" fillId="0" borderId="2" xfId="3" applyFont="1" applyBorder="1" applyAlignment="1">
      <alignment horizontal="left" vertical="distributed"/>
    </xf>
  </cellXfs>
  <cellStyles count="5">
    <cellStyle name="Обычный" xfId="0" builtinId="0"/>
    <cellStyle name="Обычный 2" xfId="3"/>
    <cellStyle name="Обычный 2 2" xfId="1"/>
    <cellStyle name="Обычный 2 3" xfId="2"/>
    <cellStyle name="Обычный 4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98"/>
  <sheetViews>
    <sheetView showGridLines="0" tabSelected="1" zoomScaleNormal="100" workbookViewId="0">
      <selection activeCell="A6" sqref="A6:T6"/>
    </sheetView>
  </sheetViews>
  <sheetFormatPr defaultRowHeight="12.75"/>
  <cols>
    <col min="1" max="1" width="1.42578125" style="5" customWidth="1"/>
    <col min="2" max="2" width="0.85546875" style="5" customWidth="1"/>
    <col min="3" max="3" width="0.7109375" style="5" customWidth="1"/>
    <col min="4" max="5" width="0.5703125" style="5" customWidth="1"/>
    <col min="6" max="6" width="46.42578125" style="5" customWidth="1"/>
    <col min="7" max="7" width="0" style="1" hidden="1" customWidth="1"/>
    <col min="8" max="8" width="6.7109375" style="1" customWidth="1"/>
    <col min="9" max="9" width="4.5703125" style="1" customWidth="1"/>
    <col min="10" max="10" width="11.28515625" style="4" customWidth="1"/>
    <col min="11" max="11" width="4.42578125" style="3" customWidth="1"/>
    <col min="12" max="15" width="0" style="1" hidden="1" customWidth="1"/>
    <col min="16" max="16" width="11" style="2" customWidth="1"/>
    <col min="17" max="18" width="0" style="1" hidden="1" customWidth="1"/>
    <col min="19" max="20" width="11.5703125" style="1" customWidth="1"/>
    <col min="21" max="21" width="8.42578125" style="1" customWidth="1"/>
    <col min="22" max="16384" width="9.140625" style="1"/>
  </cols>
  <sheetData>
    <row r="1" spans="1:21" ht="16.5" customHeight="1">
      <c r="A1" s="7"/>
      <c r="B1" s="7"/>
      <c r="C1" s="7"/>
      <c r="D1" s="7"/>
      <c r="E1" s="7"/>
      <c r="F1" s="7"/>
      <c r="G1" s="6"/>
      <c r="H1" s="6"/>
      <c r="I1" s="160" t="s">
        <v>49</v>
      </c>
      <c r="J1" s="160"/>
      <c r="K1" s="160"/>
      <c r="L1" s="92"/>
      <c r="M1" s="92"/>
      <c r="N1" s="92"/>
      <c r="O1" s="92"/>
      <c r="P1" s="91"/>
      <c r="Q1" s="83"/>
      <c r="R1" s="90"/>
      <c r="U1" s="6"/>
    </row>
    <row r="2" spans="1:21" ht="12.75" customHeight="1">
      <c r="A2" s="7"/>
      <c r="B2" s="88"/>
      <c r="C2" s="88"/>
      <c r="D2" s="88"/>
      <c r="E2" s="88"/>
      <c r="F2" s="88"/>
      <c r="G2" s="84"/>
      <c r="H2" s="87"/>
      <c r="I2" s="8" t="s">
        <v>36</v>
      </c>
      <c r="J2" s="8"/>
      <c r="K2" s="86"/>
      <c r="L2" s="87"/>
      <c r="M2" s="87"/>
      <c r="N2" s="87"/>
      <c r="O2" s="87"/>
      <c r="P2" s="89"/>
      <c r="Q2" s="84"/>
      <c r="R2" s="83"/>
      <c r="U2" s="6"/>
    </row>
    <row r="3" spans="1:21" ht="12" customHeight="1">
      <c r="A3" s="7"/>
      <c r="B3" s="88"/>
      <c r="C3" s="88"/>
      <c r="D3" s="88"/>
      <c r="E3" s="88"/>
      <c r="F3" s="88"/>
      <c r="G3" s="84"/>
      <c r="H3" s="87"/>
      <c r="I3" s="161" t="s">
        <v>37</v>
      </c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6"/>
    </row>
    <row r="4" spans="1:21" ht="12" customHeight="1">
      <c r="A4" s="7"/>
      <c r="B4" s="88"/>
      <c r="C4" s="88"/>
      <c r="D4" s="88"/>
      <c r="E4" s="88"/>
      <c r="F4" s="88"/>
      <c r="G4" s="84"/>
      <c r="H4" s="87"/>
      <c r="I4" s="161" t="s">
        <v>70</v>
      </c>
      <c r="J4" s="161"/>
      <c r="K4" s="161"/>
      <c r="L4" s="161"/>
      <c r="M4" s="161"/>
      <c r="N4" s="161"/>
      <c r="O4" s="161"/>
      <c r="P4" s="161"/>
      <c r="Q4" s="96"/>
      <c r="R4" s="96"/>
      <c r="S4" s="96"/>
      <c r="T4" s="96"/>
      <c r="U4" s="6"/>
    </row>
    <row r="5" spans="1:21" ht="27" customHeight="1">
      <c r="A5" s="7"/>
      <c r="B5" s="88"/>
      <c r="C5" s="88"/>
      <c r="D5" s="88"/>
      <c r="E5" s="88"/>
      <c r="F5" s="88"/>
      <c r="G5" s="84"/>
      <c r="H5" s="87"/>
      <c r="I5" s="87"/>
      <c r="J5" s="86"/>
      <c r="K5" s="86"/>
      <c r="L5" s="84"/>
      <c r="M5" s="84"/>
      <c r="N5" s="84"/>
      <c r="O5" s="84"/>
      <c r="P5" s="85"/>
      <c r="Q5" s="84"/>
      <c r="R5" s="83"/>
      <c r="S5" s="160"/>
      <c r="T5" s="160"/>
      <c r="U5" s="6"/>
    </row>
    <row r="6" spans="1:21" ht="63.75" customHeight="1">
      <c r="A6" s="163" t="s">
        <v>51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6"/>
    </row>
    <row r="7" spans="1:21" ht="18" customHeight="1">
      <c r="A7" s="98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105" t="s">
        <v>38</v>
      </c>
      <c r="U7" s="6"/>
    </row>
    <row r="8" spans="1:21" ht="38.25" customHeight="1">
      <c r="A8" s="40"/>
      <c r="B8" s="162" t="s">
        <v>34</v>
      </c>
      <c r="C8" s="154"/>
      <c r="D8" s="154"/>
      <c r="E8" s="154"/>
      <c r="F8" s="155"/>
      <c r="G8" s="81" t="s">
        <v>33</v>
      </c>
      <c r="H8" s="81" t="s">
        <v>35</v>
      </c>
      <c r="I8" s="81" t="s">
        <v>50</v>
      </c>
      <c r="J8" s="81" t="s">
        <v>32</v>
      </c>
      <c r="K8" s="82" t="s">
        <v>31</v>
      </c>
      <c r="L8" s="81" t="s">
        <v>30</v>
      </c>
      <c r="M8" s="81" t="s">
        <v>29</v>
      </c>
      <c r="N8" s="81" t="s">
        <v>28</v>
      </c>
      <c r="O8" s="81" t="s">
        <v>27</v>
      </c>
      <c r="P8" s="79">
        <v>2023</v>
      </c>
      <c r="Q8" s="79"/>
      <c r="R8" s="80"/>
      <c r="S8" s="79">
        <v>2024</v>
      </c>
      <c r="T8" s="79">
        <v>2025</v>
      </c>
      <c r="U8" s="78"/>
    </row>
    <row r="9" spans="1:21" ht="18" customHeight="1">
      <c r="A9" s="40"/>
      <c r="B9" s="168" t="s">
        <v>45</v>
      </c>
      <c r="C9" s="159"/>
      <c r="D9" s="159"/>
      <c r="E9" s="159"/>
      <c r="F9" s="159"/>
      <c r="G9" s="22">
        <v>100</v>
      </c>
      <c r="H9" s="28">
        <v>1</v>
      </c>
      <c r="I9" s="28">
        <v>0</v>
      </c>
      <c r="J9" s="65">
        <v>0</v>
      </c>
      <c r="K9" s="46">
        <v>0</v>
      </c>
      <c r="L9" s="35">
        <v>2775100</v>
      </c>
      <c r="M9" s="35">
        <v>0</v>
      </c>
      <c r="N9" s="35">
        <v>0</v>
      </c>
      <c r="O9" s="35">
        <v>0</v>
      </c>
      <c r="P9" s="10">
        <f>P10+P16+P25+P31</f>
        <v>5276885.38</v>
      </c>
      <c r="Q9" s="11">
        <f>Q10+Q16</f>
        <v>2229960</v>
      </c>
      <c r="R9" s="11">
        <f>R10+R16</f>
        <v>2229960</v>
      </c>
      <c r="S9" s="10">
        <f>S10+S16+S25+S31</f>
        <v>5173972.38</v>
      </c>
      <c r="T9" s="10">
        <f>T10+T16+T25+T31</f>
        <v>5176072.38</v>
      </c>
      <c r="U9" s="14" t="s">
        <v>9</v>
      </c>
    </row>
    <row r="10" spans="1:21" ht="26.25" customHeight="1">
      <c r="A10" s="40"/>
      <c r="B10" s="50"/>
      <c r="C10" s="159" t="s">
        <v>46</v>
      </c>
      <c r="D10" s="159"/>
      <c r="E10" s="159"/>
      <c r="F10" s="159"/>
      <c r="G10" s="49">
        <v>102</v>
      </c>
      <c r="H10" s="48">
        <v>1</v>
      </c>
      <c r="I10" s="48">
        <v>2</v>
      </c>
      <c r="J10" s="47">
        <v>0</v>
      </c>
      <c r="K10" s="46">
        <v>0</v>
      </c>
      <c r="L10" s="45">
        <v>585600</v>
      </c>
      <c r="M10" s="35">
        <v>0</v>
      </c>
      <c r="N10" s="35">
        <v>0</v>
      </c>
      <c r="O10" s="44">
        <v>0</v>
      </c>
      <c r="P10" s="10">
        <f>P15</f>
        <v>1268090.32</v>
      </c>
      <c r="Q10" s="11">
        <f t="shared" ref="Q10:T10" si="0">Q13</f>
        <v>1114980</v>
      </c>
      <c r="R10" s="11">
        <f t="shared" si="0"/>
        <v>1114980</v>
      </c>
      <c r="S10" s="10">
        <f t="shared" si="0"/>
        <v>1268090.32</v>
      </c>
      <c r="T10" s="10">
        <f t="shared" si="0"/>
        <v>1268090.32</v>
      </c>
      <c r="U10" s="14" t="s">
        <v>9</v>
      </c>
    </row>
    <row r="11" spans="1:21" ht="55.5" customHeight="1">
      <c r="A11" s="40"/>
      <c r="B11" s="50"/>
      <c r="C11" s="121"/>
      <c r="D11" s="121"/>
      <c r="E11" s="121"/>
      <c r="F11" s="133" t="s">
        <v>52</v>
      </c>
      <c r="G11" s="22"/>
      <c r="H11" s="28">
        <v>1</v>
      </c>
      <c r="I11" s="28">
        <v>2</v>
      </c>
      <c r="J11" s="47">
        <v>6700000000</v>
      </c>
      <c r="K11" s="46">
        <v>0</v>
      </c>
      <c r="L11" s="35"/>
      <c r="M11" s="35"/>
      <c r="N11" s="35"/>
      <c r="O11" s="35"/>
      <c r="P11" s="10">
        <f>P15</f>
        <v>1268090.32</v>
      </c>
      <c r="Q11" s="11">
        <f t="shared" ref="Q11:R11" si="1">Q16</f>
        <v>1114980</v>
      </c>
      <c r="R11" s="11">
        <f t="shared" si="1"/>
        <v>1114980</v>
      </c>
      <c r="S11" s="10">
        <f>S13</f>
        <v>1268090.32</v>
      </c>
      <c r="T11" s="10">
        <f>T14</f>
        <v>1268090.32</v>
      </c>
      <c r="U11" s="14"/>
    </row>
    <row r="12" spans="1:21" ht="15" customHeight="1">
      <c r="A12" s="40"/>
      <c r="B12" s="50"/>
      <c r="C12" s="121"/>
      <c r="D12" s="146" t="s">
        <v>43</v>
      </c>
      <c r="E12" s="147"/>
      <c r="F12" s="148"/>
      <c r="G12" s="22"/>
      <c r="H12" s="21">
        <v>1</v>
      </c>
      <c r="I12" s="21">
        <v>2</v>
      </c>
      <c r="J12" s="125">
        <v>6740000000</v>
      </c>
      <c r="K12" s="46">
        <v>0</v>
      </c>
      <c r="L12" s="35"/>
      <c r="M12" s="35"/>
      <c r="N12" s="35"/>
      <c r="O12" s="35"/>
      <c r="P12" s="10">
        <f>P13</f>
        <v>1268090.32</v>
      </c>
      <c r="Q12" s="11"/>
      <c r="R12" s="11"/>
      <c r="S12" s="10">
        <f t="shared" ref="S12:T14" si="2">S13</f>
        <v>1268090.32</v>
      </c>
      <c r="T12" s="10">
        <f t="shared" si="2"/>
        <v>1268090.32</v>
      </c>
      <c r="U12" s="14"/>
    </row>
    <row r="13" spans="1:21" ht="24.75" customHeight="1">
      <c r="A13" s="40"/>
      <c r="B13" s="122"/>
      <c r="C13" s="121"/>
      <c r="D13" s="144" t="s">
        <v>53</v>
      </c>
      <c r="E13" s="144"/>
      <c r="F13" s="144"/>
      <c r="G13" s="22">
        <v>310</v>
      </c>
      <c r="H13" s="21">
        <v>1</v>
      </c>
      <c r="I13" s="21">
        <v>2</v>
      </c>
      <c r="J13" s="125">
        <v>6740500000</v>
      </c>
      <c r="K13" s="36">
        <v>0</v>
      </c>
      <c r="L13" s="35">
        <v>95400</v>
      </c>
      <c r="M13" s="35">
        <v>0</v>
      </c>
      <c r="N13" s="35">
        <v>0</v>
      </c>
      <c r="O13" s="35">
        <v>0</v>
      </c>
      <c r="P13" s="17">
        <f>P14</f>
        <v>1268090.32</v>
      </c>
      <c r="Q13" s="34">
        <f>Q16</f>
        <v>1114980</v>
      </c>
      <c r="R13" s="34">
        <f>R16</f>
        <v>1114980</v>
      </c>
      <c r="S13" s="17">
        <f t="shared" si="2"/>
        <v>1268090.32</v>
      </c>
      <c r="T13" s="17">
        <f t="shared" si="2"/>
        <v>1268090.32</v>
      </c>
      <c r="U13" s="14" t="s">
        <v>9</v>
      </c>
    </row>
    <row r="14" spans="1:21" ht="14.25" customHeight="1">
      <c r="A14" s="40"/>
      <c r="B14" s="122"/>
      <c r="C14" s="121"/>
      <c r="D14" s="120"/>
      <c r="E14" s="144" t="s">
        <v>47</v>
      </c>
      <c r="F14" s="144"/>
      <c r="G14" s="22">
        <v>102</v>
      </c>
      <c r="H14" s="21">
        <v>1</v>
      </c>
      <c r="I14" s="21">
        <v>2</v>
      </c>
      <c r="J14" s="20">
        <v>6740510010</v>
      </c>
      <c r="K14" s="36">
        <v>0</v>
      </c>
      <c r="L14" s="35">
        <v>585600</v>
      </c>
      <c r="M14" s="35">
        <v>0</v>
      </c>
      <c r="N14" s="35">
        <v>0</v>
      </c>
      <c r="O14" s="35">
        <v>0</v>
      </c>
      <c r="P14" s="17">
        <f>P15</f>
        <v>1268090.32</v>
      </c>
      <c r="Q14" s="34" t="e">
        <f>#REF!</f>
        <v>#REF!</v>
      </c>
      <c r="R14" s="34" t="e">
        <f>#REF!</f>
        <v>#REF!</v>
      </c>
      <c r="S14" s="17">
        <f t="shared" si="2"/>
        <v>1268090.32</v>
      </c>
      <c r="T14" s="17">
        <f t="shared" si="2"/>
        <v>1268090.32</v>
      </c>
      <c r="U14" s="14"/>
    </row>
    <row r="15" spans="1:21" ht="23.25" customHeight="1">
      <c r="A15" s="40"/>
      <c r="B15" s="122"/>
      <c r="C15" s="121"/>
      <c r="D15" s="120"/>
      <c r="E15" s="120"/>
      <c r="F15" s="60" t="s">
        <v>21</v>
      </c>
      <c r="G15" s="22">
        <v>102</v>
      </c>
      <c r="H15" s="21">
        <v>1</v>
      </c>
      <c r="I15" s="21">
        <v>2</v>
      </c>
      <c r="J15" s="20">
        <v>6740510010</v>
      </c>
      <c r="K15" s="36" t="s">
        <v>20</v>
      </c>
      <c r="L15" s="35">
        <v>585600</v>
      </c>
      <c r="M15" s="35">
        <v>0</v>
      </c>
      <c r="N15" s="35">
        <v>0</v>
      </c>
      <c r="O15" s="35">
        <v>0</v>
      </c>
      <c r="P15" s="17">
        <v>1268090.32</v>
      </c>
      <c r="Q15" s="17">
        <v>1268090.32</v>
      </c>
      <c r="R15" s="17">
        <v>1268090.32</v>
      </c>
      <c r="S15" s="17">
        <v>1268090.32</v>
      </c>
      <c r="T15" s="17">
        <v>1268090.32</v>
      </c>
      <c r="U15" s="14"/>
    </row>
    <row r="16" spans="1:21" ht="45.75" customHeight="1">
      <c r="A16" s="40"/>
      <c r="B16" s="50"/>
      <c r="C16" s="159" t="s">
        <v>26</v>
      </c>
      <c r="D16" s="159"/>
      <c r="E16" s="159"/>
      <c r="F16" s="159"/>
      <c r="G16" s="49">
        <v>104</v>
      </c>
      <c r="H16" s="48">
        <v>1</v>
      </c>
      <c r="I16" s="48">
        <v>4</v>
      </c>
      <c r="J16" s="47">
        <v>0</v>
      </c>
      <c r="K16" s="46">
        <v>0</v>
      </c>
      <c r="L16" s="45">
        <v>2189500</v>
      </c>
      <c r="M16" s="35">
        <v>0</v>
      </c>
      <c r="N16" s="35">
        <v>0</v>
      </c>
      <c r="O16" s="44">
        <v>0</v>
      </c>
      <c r="P16" s="10">
        <f>P17</f>
        <v>3941771.06</v>
      </c>
      <c r="Q16" s="11">
        <f t="shared" ref="Q16:R16" si="3">Q19</f>
        <v>1114980</v>
      </c>
      <c r="R16" s="11">
        <f t="shared" si="3"/>
        <v>1114980</v>
      </c>
      <c r="S16" s="10">
        <f>S17</f>
        <v>3837982.06</v>
      </c>
      <c r="T16" s="10">
        <f>T19</f>
        <v>3839982.06</v>
      </c>
      <c r="U16" s="14" t="s">
        <v>9</v>
      </c>
    </row>
    <row r="17" spans="1:37" ht="55.5" customHeight="1">
      <c r="A17" s="40"/>
      <c r="B17" s="50"/>
      <c r="C17" s="121"/>
      <c r="D17" s="121"/>
      <c r="E17" s="121"/>
      <c r="F17" s="133" t="s">
        <v>52</v>
      </c>
      <c r="G17" s="22"/>
      <c r="H17" s="28">
        <v>1</v>
      </c>
      <c r="I17" s="28">
        <v>4</v>
      </c>
      <c r="J17" s="47">
        <v>6700000000</v>
      </c>
      <c r="K17" s="46">
        <v>0</v>
      </c>
      <c r="L17" s="35"/>
      <c r="M17" s="35"/>
      <c r="N17" s="35"/>
      <c r="O17" s="35"/>
      <c r="P17" s="10">
        <f>P20</f>
        <v>3941771.06</v>
      </c>
      <c r="Q17" s="11">
        <f t="shared" ref="Q17:R17" si="4">Q22</f>
        <v>1114980</v>
      </c>
      <c r="R17" s="11">
        <f t="shared" si="4"/>
        <v>1114980</v>
      </c>
      <c r="S17" s="10">
        <f>S20</f>
        <v>3837982.06</v>
      </c>
      <c r="T17" s="10">
        <f>T20</f>
        <v>3839982.06</v>
      </c>
      <c r="U17" s="14"/>
    </row>
    <row r="18" spans="1:37" ht="15" customHeight="1">
      <c r="A18" s="40"/>
      <c r="B18" s="50"/>
      <c r="C18" s="121"/>
      <c r="D18" s="146" t="s">
        <v>43</v>
      </c>
      <c r="E18" s="147"/>
      <c r="F18" s="148"/>
      <c r="G18" s="22"/>
      <c r="H18" s="21">
        <v>1</v>
      </c>
      <c r="I18" s="21">
        <v>4</v>
      </c>
      <c r="J18" s="125">
        <v>6740000000</v>
      </c>
      <c r="K18" s="46">
        <v>0</v>
      </c>
      <c r="L18" s="35"/>
      <c r="M18" s="35"/>
      <c r="N18" s="35"/>
      <c r="O18" s="35"/>
      <c r="P18" s="10">
        <f>P19</f>
        <v>3941771.06</v>
      </c>
      <c r="Q18" s="11"/>
      <c r="R18" s="11"/>
      <c r="S18" s="10">
        <f>S19</f>
        <v>3837982.06</v>
      </c>
      <c r="T18" s="10">
        <f>T19</f>
        <v>3839982.06</v>
      </c>
      <c r="U18" s="14"/>
    </row>
    <row r="19" spans="1:37" ht="24.75" customHeight="1">
      <c r="A19" s="40"/>
      <c r="B19" s="122"/>
      <c r="C19" s="121"/>
      <c r="D19" s="144" t="s">
        <v>53</v>
      </c>
      <c r="E19" s="144"/>
      <c r="F19" s="144"/>
      <c r="G19" s="22">
        <v>310</v>
      </c>
      <c r="H19" s="21">
        <v>1</v>
      </c>
      <c r="I19" s="21">
        <v>4</v>
      </c>
      <c r="J19" s="125">
        <v>6740500000</v>
      </c>
      <c r="K19" s="36">
        <v>0</v>
      </c>
      <c r="L19" s="35">
        <v>95400</v>
      </c>
      <c r="M19" s="35">
        <v>0</v>
      </c>
      <c r="N19" s="35">
        <v>0</v>
      </c>
      <c r="O19" s="35">
        <v>0</v>
      </c>
      <c r="P19" s="17">
        <f>P20</f>
        <v>3941771.06</v>
      </c>
      <c r="Q19" s="34">
        <f>Q22</f>
        <v>1114980</v>
      </c>
      <c r="R19" s="34">
        <f>R22</f>
        <v>1114980</v>
      </c>
      <c r="S19" s="17">
        <f>S20</f>
        <v>3837982.06</v>
      </c>
      <c r="T19" s="17">
        <f>T20</f>
        <v>3839982.06</v>
      </c>
      <c r="U19" s="14" t="s">
        <v>9</v>
      </c>
    </row>
    <row r="20" spans="1:37" ht="14.25" customHeight="1">
      <c r="A20" s="40"/>
      <c r="B20" s="122"/>
      <c r="C20" s="121"/>
      <c r="D20" s="115"/>
      <c r="E20" s="144" t="s">
        <v>66</v>
      </c>
      <c r="F20" s="144"/>
      <c r="G20" s="49">
        <v>104</v>
      </c>
      <c r="H20" s="59">
        <v>1</v>
      </c>
      <c r="I20" s="59">
        <v>4</v>
      </c>
      <c r="J20" s="20">
        <v>6740510020</v>
      </c>
      <c r="K20" s="36">
        <v>0</v>
      </c>
      <c r="L20" s="45">
        <v>2189500</v>
      </c>
      <c r="M20" s="35">
        <v>0</v>
      </c>
      <c r="N20" s="35">
        <v>0</v>
      </c>
      <c r="O20" s="44">
        <v>0</v>
      </c>
      <c r="P20" s="17">
        <f>P21+P22+P23+P24</f>
        <v>3941771.06</v>
      </c>
      <c r="Q20" s="34">
        <f>Q21+Q22+Q23+Q24</f>
        <v>4125455.06</v>
      </c>
      <c r="R20" s="34">
        <f>R21+R22+R23+R24</f>
        <v>4125455.06</v>
      </c>
      <c r="S20" s="17">
        <f>S21+S22+S23+S24</f>
        <v>3837982.06</v>
      </c>
      <c r="T20" s="17">
        <f>T21+T22+T23+T24</f>
        <v>3839982.06</v>
      </c>
      <c r="U20" s="14" t="s">
        <v>9</v>
      </c>
    </row>
    <row r="21" spans="1:37" ht="21.75" customHeight="1">
      <c r="A21" s="40"/>
      <c r="B21" s="122"/>
      <c r="C21" s="121"/>
      <c r="D21" s="120"/>
      <c r="E21" s="115"/>
      <c r="F21" s="60" t="s">
        <v>21</v>
      </c>
      <c r="G21" s="49">
        <v>104</v>
      </c>
      <c r="H21" s="59">
        <v>1</v>
      </c>
      <c r="I21" s="59">
        <v>4</v>
      </c>
      <c r="J21" s="20">
        <v>6740510020</v>
      </c>
      <c r="K21" s="36" t="s">
        <v>20</v>
      </c>
      <c r="L21" s="45">
        <v>1396500</v>
      </c>
      <c r="M21" s="35">
        <v>0</v>
      </c>
      <c r="N21" s="35">
        <v>0</v>
      </c>
      <c r="O21" s="44">
        <v>0</v>
      </c>
      <c r="P21" s="17">
        <v>2922667.06</v>
      </c>
      <c r="Q21" s="17">
        <v>2910491.06</v>
      </c>
      <c r="R21" s="17">
        <v>2910491.06</v>
      </c>
      <c r="S21" s="17">
        <v>2910491.06</v>
      </c>
      <c r="T21" s="17">
        <v>2910491.06</v>
      </c>
      <c r="U21" s="14" t="s">
        <v>9</v>
      </c>
    </row>
    <row r="22" spans="1:37" ht="21.75" customHeight="1">
      <c r="A22" s="40"/>
      <c r="B22" s="122"/>
      <c r="C22" s="121"/>
      <c r="D22" s="120"/>
      <c r="E22" s="115"/>
      <c r="F22" s="60" t="s">
        <v>17</v>
      </c>
      <c r="G22" s="49">
        <v>104</v>
      </c>
      <c r="H22" s="59">
        <v>1</v>
      </c>
      <c r="I22" s="59">
        <v>4</v>
      </c>
      <c r="J22" s="20">
        <v>6740510020</v>
      </c>
      <c r="K22" s="36" t="s">
        <v>12</v>
      </c>
      <c r="L22" s="45">
        <v>721000</v>
      </c>
      <c r="M22" s="35">
        <v>0</v>
      </c>
      <c r="N22" s="35">
        <v>0</v>
      </c>
      <c r="O22" s="44">
        <v>0</v>
      </c>
      <c r="P22" s="17">
        <v>850271</v>
      </c>
      <c r="Q22" s="34">
        <v>1114980</v>
      </c>
      <c r="R22" s="34">
        <v>1114980</v>
      </c>
      <c r="S22" s="17">
        <v>761491</v>
      </c>
      <c r="T22" s="17">
        <v>763491</v>
      </c>
      <c r="U22" s="14" t="s">
        <v>9</v>
      </c>
    </row>
    <row r="23" spans="1:37" ht="14.25" customHeight="1">
      <c r="A23" s="40"/>
      <c r="B23" s="122"/>
      <c r="C23" s="121"/>
      <c r="D23" s="120"/>
      <c r="E23" s="115"/>
      <c r="F23" s="60" t="s">
        <v>0</v>
      </c>
      <c r="G23" s="49">
        <v>104</v>
      </c>
      <c r="H23" s="59">
        <v>1</v>
      </c>
      <c r="I23" s="59">
        <v>4</v>
      </c>
      <c r="J23" s="20">
        <v>6740510020</v>
      </c>
      <c r="K23" s="36" t="s">
        <v>25</v>
      </c>
      <c r="L23" s="45">
        <v>37000</v>
      </c>
      <c r="M23" s="35">
        <v>0</v>
      </c>
      <c r="N23" s="35">
        <v>0</v>
      </c>
      <c r="O23" s="44">
        <v>0</v>
      </c>
      <c r="P23" s="17">
        <v>88833</v>
      </c>
      <c r="Q23" s="34">
        <v>19984</v>
      </c>
      <c r="R23" s="34">
        <v>19984</v>
      </c>
      <c r="S23" s="17">
        <v>86000</v>
      </c>
      <c r="T23" s="17">
        <v>86000</v>
      </c>
      <c r="U23" s="14" t="s">
        <v>9</v>
      </c>
    </row>
    <row r="24" spans="1:37">
      <c r="A24" s="40"/>
      <c r="B24" s="122"/>
      <c r="C24" s="121"/>
      <c r="D24" s="120"/>
      <c r="E24" s="115"/>
      <c r="F24" s="60" t="s">
        <v>24</v>
      </c>
      <c r="G24" s="49">
        <v>104</v>
      </c>
      <c r="H24" s="59">
        <v>1</v>
      </c>
      <c r="I24" s="59">
        <v>4</v>
      </c>
      <c r="J24" s="20">
        <v>6740510020</v>
      </c>
      <c r="K24" s="36" t="s">
        <v>23</v>
      </c>
      <c r="L24" s="45">
        <v>35000</v>
      </c>
      <c r="M24" s="35">
        <v>0</v>
      </c>
      <c r="N24" s="35">
        <v>0</v>
      </c>
      <c r="O24" s="44">
        <v>0</v>
      </c>
      <c r="P24" s="17">
        <v>80000</v>
      </c>
      <c r="Q24" s="34">
        <v>80000</v>
      </c>
      <c r="R24" s="34">
        <v>80000</v>
      </c>
      <c r="S24" s="17">
        <v>80000</v>
      </c>
      <c r="T24" s="17">
        <v>80000</v>
      </c>
      <c r="U24" s="14" t="s">
        <v>9</v>
      </c>
    </row>
    <row r="25" spans="1:37" ht="38.25" customHeight="1">
      <c r="A25" s="40"/>
      <c r="B25" s="122"/>
      <c r="C25" s="151" t="s">
        <v>8</v>
      </c>
      <c r="D25" s="152"/>
      <c r="E25" s="152"/>
      <c r="F25" s="152"/>
      <c r="G25" s="64"/>
      <c r="H25" s="48">
        <v>1</v>
      </c>
      <c r="I25" s="48">
        <v>6</v>
      </c>
      <c r="J25" s="75">
        <v>0</v>
      </c>
      <c r="K25" s="46">
        <v>0</v>
      </c>
      <c r="L25" s="63"/>
      <c r="M25" s="62"/>
      <c r="N25" s="62"/>
      <c r="O25" s="61"/>
      <c r="P25" s="10">
        <f>P30</f>
        <v>63700</v>
      </c>
      <c r="Q25" s="11"/>
      <c r="R25" s="11"/>
      <c r="S25" s="10">
        <f>S30</f>
        <v>63700</v>
      </c>
      <c r="T25" s="10">
        <f>T30</f>
        <v>63700</v>
      </c>
      <c r="U25" s="14"/>
    </row>
    <row r="26" spans="1:37" ht="55.5" customHeight="1">
      <c r="A26" s="40"/>
      <c r="B26" s="50"/>
      <c r="C26" s="121"/>
      <c r="D26" s="121"/>
      <c r="E26" s="121"/>
      <c r="F26" s="133" t="s">
        <v>52</v>
      </c>
      <c r="G26" s="22"/>
      <c r="H26" s="28">
        <v>1</v>
      </c>
      <c r="I26" s="48">
        <v>6</v>
      </c>
      <c r="J26" s="47">
        <v>6700000000</v>
      </c>
      <c r="K26" s="46">
        <v>0</v>
      </c>
      <c r="L26" s="35"/>
      <c r="M26" s="35"/>
      <c r="N26" s="35"/>
      <c r="O26" s="35"/>
      <c r="P26" s="10">
        <f>P30</f>
        <v>63700</v>
      </c>
      <c r="Q26" s="11">
        <f t="shared" ref="Q26:R26" si="5">Q31</f>
        <v>0</v>
      </c>
      <c r="R26" s="11">
        <f t="shared" si="5"/>
        <v>0</v>
      </c>
      <c r="S26" s="10">
        <f>S29</f>
        <v>63700</v>
      </c>
      <c r="T26" s="10">
        <f>T29</f>
        <v>63700</v>
      </c>
      <c r="U26" s="14"/>
    </row>
    <row r="27" spans="1:37" ht="15" customHeight="1">
      <c r="A27" s="40"/>
      <c r="B27" s="50"/>
      <c r="C27" s="121"/>
      <c r="D27" s="146" t="s">
        <v>43</v>
      </c>
      <c r="E27" s="147"/>
      <c r="F27" s="148"/>
      <c r="G27" s="22"/>
      <c r="H27" s="21">
        <v>1</v>
      </c>
      <c r="I27" s="59">
        <v>6</v>
      </c>
      <c r="J27" s="125">
        <v>6740000000</v>
      </c>
      <c r="K27" s="46">
        <v>0</v>
      </c>
      <c r="L27" s="35"/>
      <c r="M27" s="35"/>
      <c r="N27" s="35"/>
      <c r="O27" s="35"/>
      <c r="P27" s="10">
        <f>P28</f>
        <v>63700</v>
      </c>
      <c r="Q27" s="11"/>
      <c r="R27" s="11"/>
      <c r="S27" s="10">
        <f>S29</f>
        <v>63700</v>
      </c>
      <c r="T27" s="10">
        <f>T29</f>
        <v>63700</v>
      </c>
      <c r="U27" s="14"/>
    </row>
    <row r="28" spans="1:37" ht="24.75" customHeight="1">
      <c r="A28" s="40"/>
      <c r="B28" s="122"/>
      <c r="C28" s="121"/>
      <c r="D28" s="144" t="s">
        <v>53</v>
      </c>
      <c r="E28" s="144"/>
      <c r="F28" s="144"/>
      <c r="G28" s="22">
        <v>310</v>
      </c>
      <c r="H28" s="21">
        <v>1</v>
      </c>
      <c r="I28" s="59">
        <v>6</v>
      </c>
      <c r="J28" s="125">
        <v>6740500000</v>
      </c>
      <c r="K28" s="36">
        <v>0</v>
      </c>
      <c r="L28" s="35">
        <v>95400</v>
      </c>
      <c r="M28" s="35">
        <v>0</v>
      </c>
      <c r="N28" s="35">
        <v>0</v>
      </c>
      <c r="O28" s="35">
        <v>0</v>
      </c>
      <c r="P28" s="17">
        <f>P29</f>
        <v>63700</v>
      </c>
      <c r="Q28" s="34">
        <f>Q31</f>
        <v>0</v>
      </c>
      <c r="R28" s="34">
        <f>R31</f>
        <v>0</v>
      </c>
      <c r="S28" s="17">
        <f>S29</f>
        <v>63700</v>
      </c>
      <c r="T28" s="17">
        <f>T29</f>
        <v>63700</v>
      </c>
      <c r="U28" s="14" t="s">
        <v>9</v>
      </c>
    </row>
    <row r="29" spans="1:37" ht="17.25" customHeight="1">
      <c r="A29" s="40"/>
      <c r="B29" s="122"/>
      <c r="C29" s="118"/>
      <c r="D29" s="116"/>
      <c r="E29" s="123"/>
      <c r="F29" s="77" t="s">
        <v>67</v>
      </c>
      <c r="G29" s="49"/>
      <c r="H29" s="59">
        <v>1</v>
      </c>
      <c r="I29" s="59">
        <v>6</v>
      </c>
      <c r="J29" s="76">
        <v>6740510080</v>
      </c>
      <c r="K29" s="36">
        <v>0</v>
      </c>
      <c r="L29" s="45"/>
      <c r="M29" s="35"/>
      <c r="N29" s="35"/>
      <c r="O29" s="44"/>
      <c r="P29" s="17">
        <f>P30</f>
        <v>63700</v>
      </c>
      <c r="Q29" s="34"/>
      <c r="R29" s="34"/>
      <c r="S29" s="17">
        <f>S30</f>
        <v>63700</v>
      </c>
      <c r="T29" s="17">
        <f>T30</f>
        <v>63700</v>
      </c>
      <c r="U29" s="14"/>
    </row>
    <row r="30" spans="1:37">
      <c r="A30" s="40"/>
      <c r="B30" s="122"/>
      <c r="C30" s="118"/>
      <c r="D30" s="116"/>
      <c r="E30" s="123"/>
      <c r="F30" s="60" t="s">
        <v>0</v>
      </c>
      <c r="G30" s="49"/>
      <c r="H30" s="59">
        <v>1</v>
      </c>
      <c r="I30" s="59">
        <v>6</v>
      </c>
      <c r="J30" s="76">
        <v>6740510080</v>
      </c>
      <c r="K30" s="36">
        <v>540</v>
      </c>
      <c r="L30" s="45"/>
      <c r="M30" s="35"/>
      <c r="N30" s="35"/>
      <c r="O30" s="44"/>
      <c r="P30" s="17">
        <v>63700</v>
      </c>
      <c r="Q30" s="34">
        <v>53938</v>
      </c>
      <c r="R30" s="34">
        <v>53938</v>
      </c>
      <c r="S30" s="17">
        <v>63700</v>
      </c>
      <c r="T30" s="17">
        <v>63700</v>
      </c>
      <c r="U30" s="14"/>
      <c r="AK30" s="74"/>
    </row>
    <row r="31" spans="1:37">
      <c r="A31" s="40"/>
      <c r="B31" s="122"/>
      <c r="C31" s="153" t="s">
        <v>7</v>
      </c>
      <c r="D31" s="153"/>
      <c r="E31" s="153"/>
      <c r="F31" s="153"/>
      <c r="G31" s="64"/>
      <c r="H31" s="48">
        <v>1</v>
      </c>
      <c r="I31" s="48">
        <v>13</v>
      </c>
      <c r="J31" s="75">
        <v>0</v>
      </c>
      <c r="K31" s="46">
        <v>0</v>
      </c>
      <c r="L31" s="63"/>
      <c r="M31" s="62"/>
      <c r="N31" s="62"/>
      <c r="O31" s="61"/>
      <c r="P31" s="10">
        <f>P36</f>
        <v>3324</v>
      </c>
      <c r="Q31" s="11"/>
      <c r="R31" s="11"/>
      <c r="S31" s="10">
        <f>S36</f>
        <v>4200</v>
      </c>
      <c r="T31" s="10">
        <f>T36</f>
        <v>4300</v>
      </c>
      <c r="U31" s="14"/>
      <c r="AK31" s="74"/>
    </row>
    <row r="32" spans="1:37" ht="55.5" customHeight="1">
      <c r="A32" s="40"/>
      <c r="B32" s="50"/>
      <c r="C32" s="121"/>
      <c r="D32" s="121"/>
      <c r="E32" s="121"/>
      <c r="F32" s="133" t="s">
        <v>52</v>
      </c>
      <c r="G32" s="22"/>
      <c r="H32" s="28">
        <v>1</v>
      </c>
      <c r="I32" s="48">
        <v>13</v>
      </c>
      <c r="J32" s="47">
        <v>6700000000</v>
      </c>
      <c r="K32" s="46">
        <v>0</v>
      </c>
      <c r="L32" s="35"/>
      <c r="M32" s="35"/>
      <c r="N32" s="35"/>
      <c r="O32" s="35"/>
      <c r="P32" s="10">
        <f>P35</f>
        <v>3324</v>
      </c>
      <c r="Q32" s="11">
        <f t="shared" ref="Q32:T32" si="6">Q36</f>
        <v>0</v>
      </c>
      <c r="R32" s="11">
        <f t="shared" si="6"/>
        <v>0</v>
      </c>
      <c r="S32" s="10">
        <f t="shared" si="6"/>
        <v>4200</v>
      </c>
      <c r="T32" s="10">
        <f t="shared" si="6"/>
        <v>4300</v>
      </c>
      <c r="U32" s="14"/>
    </row>
    <row r="33" spans="1:37" ht="15" customHeight="1">
      <c r="A33" s="40"/>
      <c r="B33" s="50"/>
      <c r="C33" s="121"/>
      <c r="D33" s="146" t="s">
        <v>43</v>
      </c>
      <c r="E33" s="147"/>
      <c r="F33" s="148"/>
      <c r="G33" s="22"/>
      <c r="H33" s="21">
        <v>1</v>
      </c>
      <c r="I33" s="59">
        <v>13</v>
      </c>
      <c r="J33" s="125">
        <v>6740000000</v>
      </c>
      <c r="K33" s="46">
        <v>0</v>
      </c>
      <c r="L33" s="35"/>
      <c r="M33" s="35"/>
      <c r="N33" s="35"/>
      <c r="O33" s="35"/>
      <c r="P33" s="10">
        <f>P34</f>
        <v>3324</v>
      </c>
      <c r="Q33" s="11"/>
      <c r="R33" s="11"/>
      <c r="S33" s="10">
        <f>S34</f>
        <v>4200</v>
      </c>
      <c r="T33" s="10">
        <f>T34</f>
        <v>4300</v>
      </c>
      <c r="U33" s="14"/>
    </row>
    <row r="34" spans="1:37" ht="24.75" customHeight="1">
      <c r="A34" s="40"/>
      <c r="B34" s="122"/>
      <c r="C34" s="121"/>
      <c r="D34" s="144" t="s">
        <v>53</v>
      </c>
      <c r="E34" s="144"/>
      <c r="F34" s="144"/>
      <c r="G34" s="22">
        <v>310</v>
      </c>
      <c r="H34" s="21">
        <v>1</v>
      </c>
      <c r="I34" s="59">
        <v>13</v>
      </c>
      <c r="J34" s="125">
        <v>6740500000</v>
      </c>
      <c r="K34" s="36">
        <v>0</v>
      </c>
      <c r="L34" s="35">
        <v>95400</v>
      </c>
      <c r="M34" s="35">
        <v>0</v>
      </c>
      <c r="N34" s="35">
        <v>0</v>
      </c>
      <c r="O34" s="35">
        <v>0</v>
      </c>
      <c r="P34" s="17">
        <f>P35</f>
        <v>3324</v>
      </c>
      <c r="Q34" s="34">
        <f>Q36</f>
        <v>0</v>
      </c>
      <c r="R34" s="34">
        <f>R36</f>
        <v>0</v>
      </c>
      <c r="S34" s="17">
        <f>S36</f>
        <v>4200</v>
      </c>
      <c r="T34" s="17">
        <f>T36</f>
        <v>4300</v>
      </c>
      <c r="U34" s="14" t="s">
        <v>9</v>
      </c>
    </row>
    <row r="35" spans="1:37" ht="22.5">
      <c r="A35" s="40"/>
      <c r="B35" s="122"/>
      <c r="C35" s="121"/>
      <c r="D35" s="120"/>
      <c r="E35" s="120"/>
      <c r="F35" s="73" t="s">
        <v>40</v>
      </c>
      <c r="G35" s="49"/>
      <c r="H35" s="59">
        <v>1</v>
      </c>
      <c r="I35" s="59">
        <v>13</v>
      </c>
      <c r="J35" s="72">
        <v>6740595100</v>
      </c>
      <c r="K35" s="36">
        <v>0</v>
      </c>
      <c r="L35" s="45"/>
      <c r="M35" s="35"/>
      <c r="N35" s="35"/>
      <c r="O35" s="44"/>
      <c r="P35" s="17">
        <f>P36</f>
        <v>3324</v>
      </c>
      <c r="Q35" s="34"/>
      <c r="R35" s="34"/>
      <c r="S35" s="17">
        <f>S36</f>
        <v>4200</v>
      </c>
      <c r="T35" s="17">
        <f>T36</f>
        <v>4300</v>
      </c>
      <c r="U35" s="14"/>
      <c r="AK35" s="74"/>
    </row>
    <row r="36" spans="1:37">
      <c r="A36" s="40"/>
      <c r="B36" s="122"/>
      <c r="C36" s="121"/>
      <c r="D36" s="120"/>
      <c r="E36" s="120"/>
      <c r="F36" s="73" t="s">
        <v>24</v>
      </c>
      <c r="G36" s="49"/>
      <c r="H36" s="59">
        <v>1</v>
      </c>
      <c r="I36" s="59">
        <v>13</v>
      </c>
      <c r="J36" s="72">
        <v>6740595100</v>
      </c>
      <c r="K36" s="36">
        <v>850</v>
      </c>
      <c r="L36" s="45"/>
      <c r="M36" s="35"/>
      <c r="N36" s="35"/>
      <c r="O36" s="44"/>
      <c r="P36" s="17">
        <v>3324</v>
      </c>
      <c r="Q36" s="34"/>
      <c r="R36" s="34"/>
      <c r="S36" s="17">
        <v>4200</v>
      </c>
      <c r="T36" s="17">
        <v>4300</v>
      </c>
      <c r="U36" s="14"/>
    </row>
    <row r="37" spans="1:37" ht="14.25" customHeight="1">
      <c r="A37" s="40"/>
      <c r="B37" s="149" t="s">
        <v>22</v>
      </c>
      <c r="C37" s="149"/>
      <c r="D37" s="149"/>
      <c r="E37" s="149"/>
      <c r="F37" s="149"/>
      <c r="G37" s="49">
        <v>200</v>
      </c>
      <c r="H37" s="48">
        <v>2</v>
      </c>
      <c r="I37" s="48">
        <v>0</v>
      </c>
      <c r="J37" s="47">
        <v>0</v>
      </c>
      <c r="K37" s="46">
        <v>0</v>
      </c>
      <c r="L37" s="45">
        <v>167500</v>
      </c>
      <c r="M37" s="35">
        <v>0</v>
      </c>
      <c r="N37" s="35">
        <v>0</v>
      </c>
      <c r="O37" s="44">
        <v>0</v>
      </c>
      <c r="P37" s="10">
        <f>P38</f>
        <v>321300</v>
      </c>
      <c r="Q37" s="11">
        <f>Q38</f>
        <v>7466</v>
      </c>
      <c r="R37" s="11">
        <f>R38</f>
        <v>7466</v>
      </c>
      <c r="S37" s="10">
        <f>S38</f>
        <v>336200</v>
      </c>
      <c r="T37" s="10">
        <f>T38</f>
        <v>348400</v>
      </c>
      <c r="U37" s="14" t="s">
        <v>9</v>
      </c>
    </row>
    <row r="38" spans="1:37" ht="16.5" customHeight="1">
      <c r="A38" s="40"/>
      <c r="B38" s="50"/>
      <c r="C38" s="150" t="s">
        <v>6</v>
      </c>
      <c r="D38" s="150"/>
      <c r="E38" s="150"/>
      <c r="F38" s="150"/>
      <c r="G38" s="58">
        <v>203</v>
      </c>
      <c r="H38" s="57">
        <v>2</v>
      </c>
      <c r="I38" s="57">
        <v>3</v>
      </c>
      <c r="J38" s="56">
        <v>0</v>
      </c>
      <c r="K38" s="55">
        <v>0</v>
      </c>
      <c r="L38" s="54">
        <v>167500</v>
      </c>
      <c r="M38" s="53">
        <v>0</v>
      </c>
      <c r="N38" s="53">
        <v>0</v>
      </c>
      <c r="O38" s="52">
        <v>0</v>
      </c>
      <c r="P38" s="10">
        <f>P41</f>
        <v>321300</v>
      </c>
      <c r="Q38" s="11">
        <f>Q41</f>
        <v>7466</v>
      </c>
      <c r="R38" s="11">
        <f>R41</f>
        <v>7466</v>
      </c>
      <c r="S38" s="10">
        <f>S41</f>
        <v>336200</v>
      </c>
      <c r="T38" s="10">
        <f>T41</f>
        <v>348400</v>
      </c>
      <c r="U38" s="14" t="s">
        <v>9</v>
      </c>
    </row>
    <row r="39" spans="1:37" ht="55.5" customHeight="1">
      <c r="A39" s="40"/>
      <c r="B39" s="50"/>
      <c r="C39" s="121"/>
      <c r="D39" s="121"/>
      <c r="E39" s="121"/>
      <c r="F39" s="133" t="s">
        <v>52</v>
      </c>
      <c r="G39" s="22"/>
      <c r="H39" s="132">
        <v>2</v>
      </c>
      <c r="I39" s="132">
        <v>3</v>
      </c>
      <c r="J39" s="47">
        <v>6700000000</v>
      </c>
      <c r="K39" s="46">
        <v>0</v>
      </c>
      <c r="L39" s="35"/>
      <c r="M39" s="35"/>
      <c r="N39" s="35"/>
      <c r="O39" s="35"/>
      <c r="P39" s="10">
        <f>P40</f>
        <v>321300</v>
      </c>
      <c r="Q39" s="11">
        <f t="shared" ref="Q39:R39" si="7">Q44</f>
        <v>7466</v>
      </c>
      <c r="R39" s="11">
        <f t="shared" si="7"/>
        <v>7466</v>
      </c>
      <c r="S39" s="10">
        <f>S41</f>
        <v>336200</v>
      </c>
      <c r="T39" s="10">
        <f>T42</f>
        <v>348400</v>
      </c>
      <c r="U39" s="14"/>
    </row>
    <row r="40" spans="1:37" ht="15" customHeight="1">
      <c r="A40" s="40"/>
      <c r="B40" s="50"/>
      <c r="C40" s="121"/>
      <c r="D40" s="146" t="s">
        <v>43</v>
      </c>
      <c r="E40" s="147"/>
      <c r="F40" s="148"/>
      <c r="G40" s="22"/>
      <c r="H40" s="70">
        <v>2</v>
      </c>
      <c r="I40" s="70">
        <v>3</v>
      </c>
      <c r="J40" s="125">
        <v>6740000000</v>
      </c>
      <c r="K40" s="46">
        <v>0</v>
      </c>
      <c r="L40" s="35"/>
      <c r="M40" s="35"/>
      <c r="N40" s="35"/>
      <c r="O40" s="35"/>
      <c r="P40" s="10">
        <f>P41</f>
        <v>321300</v>
      </c>
      <c r="Q40" s="11"/>
      <c r="R40" s="11"/>
      <c r="S40" s="10">
        <f>S41</f>
        <v>336200</v>
      </c>
      <c r="T40" s="10">
        <f>T41</f>
        <v>348400</v>
      </c>
      <c r="U40" s="14"/>
    </row>
    <row r="41" spans="1:37" ht="24.75" customHeight="1">
      <c r="A41" s="40"/>
      <c r="B41" s="122"/>
      <c r="C41" s="121"/>
      <c r="D41" s="144" t="s">
        <v>53</v>
      </c>
      <c r="E41" s="144"/>
      <c r="F41" s="144"/>
      <c r="G41" s="22">
        <v>310</v>
      </c>
      <c r="H41" s="70">
        <v>2</v>
      </c>
      <c r="I41" s="70">
        <v>3</v>
      </c>
      <c r="J41" s="125">
        <v>6740500000</v>
      </c>
      <c r="K41" s="36">
        <v>0</v>
      </c>
      <c r="L41" s="35">
        <v>95400</v>
      </c>
      <c r="M41" s="35">
        <v>0</v>
      </c>
      <c r="N41" s="35">
        <v>0</v>
      </c>
      <c r="O41" s="35">
        <v>0</v>
      </c>
      <c r="P41" s="17">
        <f>P42</f>
        <v>321300</v>
      </c>
      <c r="Q41" s="34">
        <f>Q44</f>
        <v>7466</v>
      </c>
      <c r="R41" s="34">
        <f>R44</f>
        <v>7466</v>
      </c>
      <c r="S41" s="17">
        <f>S42</f>
        <v>336200</v>
      </c>
      <c r="T41" s="17">
        <f>T42</f>
        <v>348400</v>
      </c>
      <c r="U41" s="14" t="s">
        <v>9</v>
      </c>
    </row>
    <row r="42" spans="1:37" ht="33" customHeight="1">
      <c r="A42" s="40"/>
      <c r="B42" s="122"/>
      <c r="C42" s="119"/>
      <c r="D42" s="124"/>
      <c r="E42" s="145" t="s">
        <v>54</v>
      </c>
      <c r="F42" s="145"/>
      <c r="G42" s="71">
        <v>203</v>
      </c>
      <c r="H42" s="70">
        <v>2</v>
      </c>
      <c r="I42" s="70">
        <v>3</v>
      </c>
      <c r="J42" s="20">
        <v>6740551180</v>
      </c>
      <c r="K42" s="66">
        <v>0</v>
      </c>
      <c r="L42" s="53">
        <v>167500</v>
      </c>
      <c r="M42" s="53">
        <v>0</v>
      </c>
      <c r="N42" s="53">
        <v>0</v>
      </c>
      <c r="O42" s="53">
        <v>0</v>
      </c>
      <c r="P42" s="17">
        <f>P43+P44</f>
        <v>321300</v>
      </c>
      <c r="Q42" s="34">
        <f>Q43+Q44</f>
        <v>237615.33</v>
      </c>
      <c r="R42" s="34">
        <f>R43+R44</f>
        <v>237615.33</v>
      </c>
      <c r="S42" s="17">
        <f>S43+S44</f>
        <v>336200</v>
      </c>
      <c r="T42" s="17">
        <f>T43+T44</f>
        <v>348400</v>
      </c>
      <c r="U42" s="14" t="s">
        <v>9</v>
      </c>
    </row>
    <row r="43" spans="1:37" ht="24" customHeight="1">
      <c r="A43" s="40"/>
      <c r="B43" s="122"/>
      <c r="C43" s="119"/>
      <c r="D43" s="124"/>
      <c r="E43" s="69"/>
      <c r="F43" s="68" t="s">
        <v>21</v>
      </c>
      <c r="G43" s="58">
        <v>203</v>
      </c>
      <c r="H43" s="67">
        <v>2</v>
      </c>
      <c r="I43" s="67">
        <v>3</v>
      </c>
      <c r="J43" s="20">
        <v>6740551180</v>
      </c>
      <c r="K43" s="66" t="s">
        <v>20</v>
      </c>
      <c r="L43" s="54">
        <v>146900</v>
      </c>
      <c r="M43" s="53">
        <v>0</v>
      </c>
      <c r="N43" s="53">
        <v>0</v>
      </c>
      <c r="O43" s="52">
        <v>0</v>
      </c>
      <c r="P43" s="17">
        <v>310316.39</v>
      </c>
      <c r="Q43" s="34">
        <v>230149.33</v>
      </c>
      <c r="R43" s="34">
        <v>230149.33</v>
      </c>
      <c r="S43" s="17">
        <v>313000</v>
      </c>
      <c r="T43" s="17">
        <v>313000</v>
      </c>
      <c r="U43" s="14" t="s">
        <v>9</v>
      </c>
    </row>
    <row r="44" spans="1:37" ht="21.75" customHeight="1">
      <c r="A44" s="40"/>
      <c r="B44" s="122"/>
      <c r="C44" s="119"/>
      <c r="D44" s="124"/>
      <c r="E44" s="69"/>
      <c r="F44" s="68" t="s">
        <v>17</v>
      </c>
      <c r="G44" s="58">
        <v>203</v>
      </c>
      <c r="H44" s="67">
        <v>2</v>
      </c>
      <c r="I44" s="67">
        <v>3</v>
      </c>
      <c r="J44" s="20">
        <v>6740551180</v>
      </c>
      <c r="K44" s="66" t="s">
        <v>12</v>
      </c>
      <c r="L44" s="54">
        <v>20600</v>
      </c>
      <c r="M44" s="53">
        <v>0</v>
      </c>
      <c r="N44" s="53">
        <v>0</v>
      </c>
      <c r="O44" s="52">
        <v>0</v>
      </c>
      <c r="P44" s="17">
        <v>10983.61</v>
      </c>
      <c r="Q44" s="34">
        <v>7466</v>
      </c>
      <c r="R44" s="34">
        <v>7466</v>
      </c>
      <c r="S44" s="17">
        <v>23200</v>
      </c>
      <c r="T44" s="17">
        <v>35400</v>
      </c>
      <c r="U44" s="14" t="s">
        <v>9</v>
      </c>
    </row>
    <row r="45" spans="1:37" ht="21.75" customHeight="1">
      <c r="A45" s="40"/>
      <c r="B45" s="149" t="s">
        <v>19</v>
      </c>
      <c r="C45" s="149"/>
      <c r="D45" s="149"/>
      <c r="E45" s="149"/>
      <c r="F45" s="149"/>
      <c r="G45" s="49">
        <v>300</v>
      </c>
      <c r="H45" s="48">
        <v>3</v>
      </c>
      <c r="I45" s="48">
        <v>0</v>
      </c>
      <c r="J45" s="47">
        <v>0</v>
      </c>
      <c r="K45" s="46">
        <v>0</v>
      </c>
      <c r="L45" s="45">
        <v>126000</v>
      </c>
      <c r="M45" s="35">
        <v>0</v>
      </c>
      <c r="N45" s="35">
        <v>0</v>
      </c>
      <c r="O45" s="44">
        <v>0</v>
      </c>
      <c r="P45" s="10">
        <f>P46+P52</f>
        <v>415000</v>
      </c>
      <c r="Q45" s="11" t="e">
        <f>#REF!+Q46+#REF!</f>
        <v>#REF!</v>
      </c>
      <c r="R45" s="11" t="e">
        <f>#REF!+R46+#REF!</f>
        <v>#REF!</v>
      </c>
      <c r="S45" s="10">
        <f>S46+S52</f>
        <v>415000</v>
      </c>
      <c r="T45" s="10">
        <f>T46+T52</f>
        <v>415000</v>
      </c>
      <c r="U45" s="14" t="s">
        <v>9</v>
      </c>
    </row>
    <row r="46" spans="1:37" ht="35.25" customHeight="1">
      <c r="A46" s="40"/>
      <c r="B46" s="50"/>
      <c r="C46" s="159" t="s">
        <v>41</v>
      </c>
      <c r="D46" s="159"/>
      <c r="E46" s="159"/>
      <c r="F46" s="159"/>
      <c r="G46" s="22">
        <v>310</v>
      </c>
      <c r="H46" s="28">
        <v>3</v>
      </c>
      <c r="I46" s="28">
        <v>10</v>
      </c>
      <c r="J46" s="65">
        <v>0</v>
      </c>
      <c r="K46" s="46">
        <v>0</v>
      </c>
      <c r="L46" s="35">
        <v>95400</v>
      </c>
      <c r="M46" s="35">
        <v>0</v>
      </c>
      <c r="N46" s="35">
        <v>0</v>
      </c>
      <c r="O46" s="35">
        <v>0</v>
      </c>
      <c r="P46" s="10">
        <f t="shared" ref="P46:T46" si="8">P49</f>
        <v>400000</v>
      </c>
      <c r="Q46" s="11" t="e">
        <f t="shared" si="8"/>
        <v>#REF!</v>
      </c>
      <c r="R46" s="11" t="e">
        <f t="shared" si="8"/>
        <v>#REF!</v>
      </c>
      <c r="S46" s="10">
        <f t="shared" si="8"/>
        <v>400000</v>
      </c>
      <c r="T46" s="10">
        <f t="shared" si="8"/>
        <v>400000</v>
      </c>
      <c r="U46" s="14" t="s">
        <v>9</v>
      </c>
    </row>
    <row r="47" spans="1:37" ht="55.5" customHeight="1">
      <c r="A47" s="40"/>
      <c r="B47" s="50"/>
      <c r="C47" s="108"/>
      <c r="D47" s="108"/>
      <c r="E47" s="108"/>
      <c r="F47" s="133" t="s">
        <v>52</v>
      </c>
      <c r="G47" s="22"/>
      <c r="H47" s="28">
        <v>3</v>
      </c>
      <c r="I47" s="28">
        <v>10</v>
      </c>
      <c r="J47" s="47">
        <v>6700000000</v>
      </c>
      <c r="K47" s="46">
        <v>0</v>
      </c>
      <c r="L47" s="35"/>
      <c r="M47" s="35"/>
      <c r="N47" s="35"/>
      <c r="O47" s="35"/>
      <c r="P47" s="10">
        <f t="shared" ref="P47:T47" si="9">P50</f>
        <v>400000</v>
      </c>
      <c r="Q47" s="11" t="e">
        <f t="shared" si="9"/>
        <v>#REF!</v>
      </c>
      <c r="R47" s="11" t="e">
        <f t="shared" si="9"/>
        <v>#REF!</v>
      </c>
      <c r="S47" s="10">
        <f t="shared" si="9"/>
        <v>400000</v>
      </c>
      <c r="T47" s="10">
        <f t="shared" si="9"/>
        <v>400000</v>
      </c>
      <c r="U47" s="14"/>
    </row>
    <row r="48" spans="1:37" ht="15" customHeight="1">
      <c r="A48" s="40"/>
      <c r="B48" s="50"/>
      <c r="C48" s="111"/>
      <c r="D48" s="146" t="s">
        <v>43</v>
      </c>
      <c r="E48" s="147"/>
      <c r="F48" s="148"/>
      <c r="G48" s="22"/>
      <c r="H48" s="28">
        <v>3</v>
      </c>
      <c r="I48" s="28">
        <v>10</v>
      </c>
      <c r="J48" s="125">
        <v>6740000000</v>
      </c>
      <c r="K48" s="46">
        <v>0</v>
      </c>
      <c r="L48" s="35"/>
      <c r="M48" s="35"/>
      <c r="N48" s="35"/>
      <c r="O48" s="35"/>
      <c r="P48" s="10">
        <f>P49</f>
        <v>400000</v>
      </c>
      <c r="Q48" s="11"/>
      <c r="R48" s="11"/>
      <c r="S48" s="10">
        <f t="shared" ref="S48:T50" si="10">S49</f>
        <v>400000</v>
      </c>
      <c r="T48" s="10">
        <f t="shared" si="10"/>
        <v>400000</v>
      </c>
      <c r="U48" s="14"/>
    </row>
    <row r="49" spans="1:21" ht="14.25" customHeight="1">
      <c r="A49" s="40"/>
      <c r="B49" s="106"/>
      <c r="C49" s="108"/>
      <c r="D49" s="144" t="s">
        <v>55</v>
      </c>
      <c r="E49" s="144"/>
      <c r="F49" s="144"/>
      <c r="G49" s="22">
        <v>310</v>
      </c>
      <c r="H49" s="21">
        <v>3</v>
      </c>
      <c r="I49" s="21">
        <v>10</v>
      </c>
      <c r="J49" s="125">
        <v>6740100000</v>
      </c>
      <c r="K49" s="36">
        <v>0</v>
      </c>
      <c r="L49" s="35">
        <v>95400</v>
      </c>
      <c r="M49" s="35">
        <v>0</v>
      </c>
      <c r="N49" s="35">
        <v>0</v>
      </c>
      <c r="O49" s="35">
        <v>0</v>
      </c>
      <c r="P49" s="17">
        <f>P50</f>
        <v>400000</v>
      </c>
      <c r="Q49" s="34" t="e">
        <f>Q50</f>
        <v>#REF!</v>
      </c>
      <c r="R49" s="34" t="e">
        <f>R50</f>
        <v>#REF!</v>
      </c>
      <c r="S49" s="17">
        <f t="shared" si="10"/>
        <v>400000</v>
      </c>
      <c r="T49" s="17">
        <f t="shared" si="10"/>
        <v>400000</v>
      </c>
      <c r="U49" s="14" t="s">
        <v>9</v>
      </c>
    </row>
    <row r="50" spans="1:21" ht="27" customHeight="1">
      <c r="A50" s="40"/>
      <c r="B50" s="106"/>
      <c r="C50" s="108"/>
      <c r="D50" s="109"/>
      <c r="E50" s="144" t="s">
        <v>56</v>
      </c>
      <c r="F50" s="144"/>
      <c r="G50" s="49">
        <v>310</v>
      </c>
      <c r="H50" s="21">
        <v>3</v>
      </c>
      <c r="I50" s="21">
        <v>10</v>
      </c>
      <c r="J50" s="125">
        <v>6740195020</v>
      </c>
      <c r="K50" s="36">
        <v>0</v>
      </c>
      <c r="L50" s="35">
        <v>95400</v>
      </c>
      <c r="M50" s="35">
        <v>0</v>
      </c>
      <c r="N50" s="35">
        <v>0</v>
      </c>
      <c r="O50" s="35">
        <v>0</v>
      </c>
      <c r="P50" s="17">
        <f>P51</f>
        <v>400000</v>
      </c>
      <c r="Q50" s="34" t="e">
        <f>#REF!+Q51</f>
        <v>#REF!</v>
      </c>
      <c r="R50" s="34" t="e">
        <f>#REF!+R51</f>
        <v>#REF!</v>
      </c>
      <c r="S50" s="17">
        <f t="shared" si="10"/>
        <v>400000</v>
      </c>
      <c r="T50" s="17">
        <f t="shared" si="10"/>
        <v>400000</v>
      </c>
      <c r="U50" s="14" t="s">
        <v>9</v>
      </c>
    </row>
    <row r="51" spans="1:21" ht="21.75" customHeight="1">
      <c r="A51" s="40"/>
      <c r="B51" s="106"/>
      <c r="C51" s="108"/>
      <c r="D51" s="107"/>
      <c r="E51" s="109"/>
      <c r="F51" s="60" t="s">
        <v>17</v>
      </c>
      <c r="G51" s="49">
        <v>310</v>
      </c>
      <c r="H51" s="59">
        <v>3</v>
      </c>
      <c r="I51" s="59">
        <v>10</v>
      </c>
      <c r="J51" s="125">
        <v>6740195020</v>
      </c>
      <c r="K51" s="36" t="s">
        <v>12</v>
      </c>
      <c r="L51" s="45">
        <v>85000</v>
      </c>
      <c r="M51" s="35">
        <v>0</v>
      </c>
      <c r="N51" s="35">
        <v>0</v>
      </c>
      <c r="O51" s="44">
        <v>0</v>
      </c>
      <c r="P51" s="17">
        <v>400000</v>
      </c>
      <c r="Q51" s="34">
        <v>390300</v>
      </c>
      <c r="R51" s="34">
        <v>390300</v>
      </c>
      <c r="S51" s="17">
        <v>400000</v>
      </c>
      <c r="T51" s="17">
        <v>400000</v>
      </c>
      <c r="U51" s="14" t="s">
        <v>9</v>
      </c>
    </row>
    <row r="52" spans="1:21" ht="21.75" customHeight="1">
      <c r="A52" s="40"/>
      <c r="B52" s="50"/>
      <c r="C52" s="171" t="s">
        <v>48</v>
      </c>
      <c r="D52" s="172"/>
      <c r="E52" s="172"/>
      <c r="F52" s="173"/>
      <c r="G52" s="49"/>
      <c r="H52" s="59">
        <v>3</v>
      </c>
      <c r="I52" s="59">
        <v>14</v>
      </c>
      <c r="J52" s="125">
        <v>0</v>
      </c>
      <c r="K52" s="36">
        <v>0</v>
      </c>
      <c r="L52" s="45"/>
      <c r="M52" s="35"/>
      <c r="N52" s="35"/>
      <c r="O52" s="44"/>
      <c r="P52" s="17">
        <f>P53</f>
        <v>15000</v>
      </c>
      <c r="Q52" s="34"/>
      <c r="R52" s="34"/>
      <c r="S52" s="17">
        <f>S53</f>
        <v>15000</v>
      </c>
      <c r="T52" s="17">
        <f>T53</f>
        <v>15000</v>
      </c>
      <c r="U52" s="14"/>
    </row>
    <row r="53" spans="1:21" ht="55.5" customHeight="1">
      <c r="A53" s="40"/>
      <c r="B53" s="50"/>
      <c r="C53" s="129"/>
      <c r="D53" s="129"/>
      <c r="E53" s="129"/>
      <c r="F53" s="133" t="s">
        <v>52</v>
      </c>
      <c r="G53" s="22"/>
      <c r="H53" s="28">
        <v>3</v>
      </c>
      <c r="I53" s="28">
        <v>14</v>
      </c>
      <c r="J53" s="47">
        <v>6700000000</v>
      </c>
      <c r="K53" s="46">
        <v>0</v>
      </c>
      <c r="L53" s="35"/>
      <c r="M53" s="35"/>
      <c r="N53" s="35"/>
      <c r="O53" s="35"/>
      <c r="P53" s="10">
        <f t="shared" ref="P53:T53" si="11">P55</f>
        <v>15000</v>
      </c>
      <c r="Q53" s="11">
        <f t="shared" si="11"/>
        <v>0</v>
      </c>
      <c r="R53" s="11">
        <f t="shared" si="11"/>
        <v>0</v>
      </c>
      <c r="S53" s="10">
        <f t="shared" si="11"/>
        <v>15000</v>
      </c>
      <c r="T53" s="10">
        <f t="shared" si="11"/>
        <v>15000</v>
      </c>
      <c r="U53" s="14"/>
    </row>
    <row r="54" spans="1:21" ht="15" customHeight="1">
      <c r="A54" s="40"/>
      <c r="B54" s="50"/>
      <c r="C54" s="129"/>
      <c r="D54" s="146" t="s">
        <v>43</v>
      </c>
      <c r="E54" s="147"/>
      <c r="F54" s="148"/>
      <c r="G54" s="22"/>
      <c r="H54" s="28">
        <v>3</v>
      </c>
      <c r="I54" s="28">
        <v>14</v>
      </c>
      <c r="J54" s="125">
        <v>6740000000</v>
      </c>
      <c r="K54" s="46">
        <v>0</v>
      </c>
      <c r="L54" s="35"/>
      <c r="M54" s="35"/>
      <c r="N54" s="35"/>
      <c r="O54" s="35"/>
      <c r="P54" s="10">
        <f>P55</f>
        <v>15000</v>
      </c>
      <c r="Q54" s="11"/>
      <c r="R54" s="11"/>
      <c r="S54" s="10">
        <f>S55</f>
        <v>15000</v>
      </c>
      <c r="T54" s="10">
        <f>T55</f>
        <v>15000</v>
      </c>
      <c r="U54" s="14"/>
    </row>
    <row r="55" spans="1:21" ht="14.25" customHeight="1">
      <c r="A55" s="40"/>
      <c r="B55" s="131"/>
      <c r="C55" s="129"/>
      <c r="D55" s="144" t="s">
        <v>55</v>
      </c>
      <c r="E55" s="144"/>
      <c r="F55" s="144"/>
      <c r="G55" s="22">
        <v>310</v>
      </c>
      <c r="H55" s="21">
        <v>3</v>
      </c>
      <c r="I55" s="21">
        <v>14</v>
      </c>
      <c r="J55" s="125">
        <v>6740100000</v>
      </c>
      <c r="K55" s="36">
        <v>0</v>
      </c>
      <c r="L55" s="35">
        <v>95400</v>
      </c>
      <c r="M55" s="35">
        <v>0</v>
      </c>
      <c r="N55" s="35">
        <v>0</v>
      </c>
      <c r="O55" s="35">
        <v>0</v>
      </c>
      <c r="P55" s="17">
        <f>P56</f>
        <v>15000</v>
      </c>
      <c r="Q55" s="34">
        <f>Q56</f>
        <v>0</v>
      </c>
      <c r="R55" s="34">
        <f>R56</f>
        <v>0</v>
      </c>
      <c r="S55" s="17">
        <f>S56</f>
        <v>15000</v>
      </c>
      <c r="T55" s="17">
        <f>T56</f>
        <v>15000</v>
      </c>
      <c r="U55" s="14" t="s">
        <v>9</v>
      </c>
    </row>
    <row r="56" spans="1:21">
      <c r="A56" s="40"/>
      <c r="B56" s="131"/>
      <c r="C56" s="130"/>
      <c r="D56" s="116"/>
      <c r="E56" s="177" t="s">
        <v>18</v>
      </c>
      <c r="F56" s="178"/>
      <c r="G56" s="22"/>
      <c r="H56" s="21">
        <v>3</v>
      </c>
      <c r="I56" s="21">
        <v>14</v>
      </c>
      <c r="J56" s="125">
        <v>6740120040</v>
      </c>
      <c r="K56" s="36">
        <v>0</v>
      </c>
      <c r="L56" s="35"/>
      <c r="M56" s="35"/>
      <c r="N56" s="35"/>
      <c r="O56" s="35"/>
      <c r="P56" s="17">
        <v>15000</v>
      </c>
      <c r="Q56" s="34">
        <f t="shared" ref="Q56:R56" si="12">Q57</f>
        <v>0</v>
      </c>
      <c r="R56" s="34">
        <f t="shared" si="12"/>
        <v>0</v>
      </c>
      <c r="S56" s="17">
        <v>15000</v>
      </c>
      <c r="T56" s="17">
        <v>15000</v>
      </c>
      <c r="U56" s="14"/>
    </row>
    <row r="57" spans="1:21" ht="21.75" customHeight="1">
      <c r="A57" s="40"/>
      <c r="B57" s="131"/>
      <c r="C57" s="130"/>
      <c r="D57" s="116"/>
      <c r="E57" s="123"/>
      <c r="F57" s="60" t="s">
        <v>17</v>
      </c>
      <c r="G57" s="22"/>
      <c r="H57" s="21">
        <v>3</v>
      </c>
      <c r="I57" s="21">
        <v>14</v>
      </c>
      <c r="J57" s="125">
        <v>6740120040</v>
      </c>
      <c r="K57" s="36">
        <v>240</v>
      </c>
      <c r="L57" s="35"/>
      <c r="M57" s="35"/>
      <c r="N57" s="35"/>
      <c r="O57" s="35"/>
      <c r="P57" s="17">
        <v>15000</v>
      </c>
      <c r="Q57" s="34"/>
      <c r="R57" s="34"/>
      <c r="S57" s="17">
        <v>15000</v>
      </c>
      <c r="T57" s="17">
        <v>15000</v>
      </c>
      <c r="U57" s="14"/>
    </row>
    <row r="58" spans="1:21" ht="14.25" customHeight="1">
      <c r="A58" s="40"/>
      <c r="B58" s="149" t="s">
        <v>16</v>
      </c>
      <c r="C58" s="149"/>
      <c r="D58" s="149"/>
      <c r="E58" s="149"/>
      <c r="F58" s="149"/>
      <c r="G58" s="49">
        <v>400</v>
      </c>
      <c r="H58" s="48">
        <v>4</v>
      </c>
      <c r="I58" s="48">
        <v>0</v>
      </c>
      <c r="J58" s="47">
        <v>0</v>
      </c>
      <c r="K58" s="46">
        <v>0</v>
      </c>
      <c r="L58" s="45">
        <v>1405800</v>
      </c>
      <c r="M58" s="35">
        <v>0</v>
      </c>
      <c r="N58" s="35">
        <v>0</v>
      </c>
      <c r="O58" s="44">
        <v>0</v>
      </c>
      <c r="P58" s="10">
        <f>P59+P65</f>
        <v>2840909</v>
      </c>
      <c r="Q58" s="11">
        <f>Q59</f>
        <v>1047000</v>
      </c>
      <c r="R58" s="11">
        <f>R59</f>
        <v>1047000</v>
      </c>
      <c r="S58" s="10">
        <f>S59</f>
        <v>1367000</v>
      </c>
      <c r="T58" s="10">
        <f>T59</f>
        <v>1431000</v>
      </c>
      <c r="U58" s="14" t="s">
        <v>9</v>
      </c>
    </row>
    <row r="59" spans="1:21" ht="14.25" customHeight="1">
      <c r="A59" s="40"/>
      <c r="B59" s="50"/>
      <c r="C59" s="159" t="s">
        <v>5</v>
      </c>
      <c r="D59" s="159"/>
      <c r="E59" s="159"/>
      <c r="F59" s="159"/>
      <c r="G59" s="49">
        <v>409</v>
      </c>
      <c r="H59" s="48">
        <v>4</v>
      </c>
      <c r="I59" s="48">
        <v>9</v>
      </c>
      <c r="J59" s="47">
        <v>0</v>
      </c>
      <c r="K59" s="46">
        <v>0</v>
      </c>
      <c r="L59" s="45">
        <v>1400000</v>
      </c>
      <c r="M59" s="35">
        <v>0</v>
      </c>
      <c r="N59" s="35">
        <v>0</v>
      </c>
      <c r="O59" s="44">
        <v>0</v>
      </c>
      <c r="P59" s="10">
        <f t="shared" ref="P59:T59" si="13">P62</f>
        <v>2500000</v>
      </c>
      <c r="Q59" s="11">
        <f t="shared" si="13"/>
        <v>1047000</v>
      </c>
      <c r="R59" s="11">
        <f t="shared" si="13"/>
        <v>1047000</v>
      </c>
      <c r="S59" s="10">
        <f t="shared" si="13"/>
        <v>1367000</v>
      </c>
      <c r="T59" s="10">
        <f t="shared" si="13"/>
        <v>1431000</v>
      </c>
      <c r="U59" s="14" t="s">
        <v>9</v>
      </c>
    </row>
    <row r="60" spans="1:21" ht="57.75" customHeight="1">
      <c r="A60" s="40"/>
      <c r="B60" s="50"/>
      <c r="C60" s="114"/>
      <c r="D60" s="111"/>
      <c r="E60" s="111"/>
      <c r="F60" s="133" t="s">
        <v>57</v>
      </c>
      <c r="G60" s="49"/>
      <c r="H60" s="48">
        <v>4</v>
      </c>
      <c r="I60" s="48">
        <v>9</v>
      </c>
      <c r="J60" s="47">
        <v>6700000000</v>
      </c>
      <c r="K60" s="46">
        <v>0</v>
      </c>
      <c r="L60" s="45"/>
      <c r="M60" s="35"/>
      <c r="N60" s="35"/>
      <c r="O60" s="44"/>
      <c r="P60" s="10">
        <f>P62</f>
        <v>2500000</v>
      </c>
      <c r="Q60" s="11">
        <f t="shared" ref="Q60:T60" si="14">Q63</f>
        <v>1047000</v>
      </c>
      <c r="R60" s="11">
        <f t="shared" si="14"/>
        <v>1047000</v>
      </c>
      <c r="S60" s="10">
        <f t="shared" si="14"/>
        <v>1367000</v>
      </c>
      <c r="T60" s="10">
        <f t="shared" si="14"/>
        <v>1431000</v>
      </c>
      <c r="U60" s="14"/>
    </row>
    <row r="61" spans="1:21" ht="15.75" customHeight="1">
      <c r="A61" s="40"/>
      <c r="B61" s="50"/>
      <c r="C61" s="114"/>
      <c r="D61" s="146" t="s">
        <v>43</v>
      </c>
      <c r="E61" s="147"/>
      <c r="F61" s="148"/>
      <c r="G61" s="49"/>
      <c r="H61" s="48">
        <v>4</v>
      </c>
      <c r="I61" s="48">
        <v>9</v>
      </c>
      <c r="J61" s="20">
        <v>6740000000</v>
      </c>
      <c r="K61" s="46">
        <v>0</v>
      </c>
      <c r="L61" s="45"/>
      <c r="M61" s="35"/>
      <c r="N61" s="35"/>
      <c r="O61" s="44"/>
      <c r="P61" s="10">
        <f>P62</f>
        <v>2500000</v>
      </c>
      <c r="Q61" s="11"/>
      <c r="R61" s="11"/>
      <c r="S61" s="10">
        <f>S62</f>
        <v>1367000</v>
      </c>
      <c r="T61" s="10">
        <f>T62</f>
        <v>1431000</v>
      </c>
      <c r="U61" s="14"/>
    </row>
    <row r="62" spans="1:21" ht="26.25" customHeight="1">
      <c r="A62" s="40"/>
      <c r="B62" s="110"/>
      <c r="C62" s="114"/>
      <c r="D62" s="144" t="s">
        <v>58</v>
      </c>
      <c r="E62" s="144"/>
      <c r="F62" s="144"/>
      <c r="G62" s="22">
        <v>409</v>
      </c>
      <c r="H62" s="21">
        <v>4</v>
      </c>
      <c r="I62" s="21">
        <v>9</v>
      </c>
      <c r="J62" s="20">
        <v>6740200000</v>
      </c>
      <c r="K62" s="36">
        <v>0</v>
      </c>
      <c r="L62" s="35">
        <v>1400000</v>
      </c>
      <c r="M62" s="35">
        <v>0</v>
      </c>
      <c r="N62" s="35">
        <v>0</v>
      </c>
      <c r="O62" s="35">
        <v>0</v>
      </c>
      <c r="P62" s="17">
        <f>P63</f>
        <v>2500000</v>
      </c>
      <c r="Q62" s="34">
        <f t="shared" ref="P62:T63" si="15">Q63</f>
        <v>1047000</v>
      </c>
      <c r="R62" s="34">
        <f t="shared" si="15"/>
        <v>1047000</v>
      </c>
      <c r="S62" s="17">
        <f t="shared" si="15"/>
        <v>1367000</v>
      </c>
      <c r="T62" s="17">
        <f t="shared" si="15"/>
        <v>1431000</v>
      </c>
      <c r="U62" s="14" t="s">
        <v>9</v>
      </c>
    </row>
    <row r="63" spans="1:21" ht="39.75" customHeight="1">
      <c r="A63" s="40"/>
      <c r="B63" s="110"/>
      <c r="C63" s="111"/>
      <c r="D63" s="112"/>
      <c r="E63" s="144" t="s">
        <v>42</v>
      </c>
      <c r="F63" s="144"/>
      <c r="G63" s="22">
        <v>409</v>
      </c>
      <c r="H63" s="21">
        <v>4</v>
      </c>
      <c r="I63" s="21">
        <v>9</v>
      </c>
      <c r="J63" s="20">
        <v>6740295280</v>
      </c>
      <c r="K63" s="36">
        <v>0</v>
      </c>
      <c r="L63" s="35">
        <v>900000</v>
      </c>
      <c r="M63" s="35">
        <v>0</v>
      </c>
      <c r="N63" s="35">
        <v>0</v>
      </c>
      <c r="O63" s="35">
        <v>0</v>
      </c>
      <c r="P63" s="17">
        <f t="shared" si="15"/>
        <v>2500000</v>
      </c>
      <c r="Q63" s="34">
        <f t="shared" si="15"/>
        <v>1047000</v>
      </c>
      <c r="R63" s="34">
        <f t="shared" si="15"/>
        <v>1047000</v>
      </c>
      <c r="S63" s="17">
        <f t="shared" si="15"/>
        <v>1367000</v>
      </c>
      <c r="T63" s="17">
        <f t="shared" si="15"/>
        <v>1431000</v>
      </c>
      <c r="U63" s="14" t="s">
        <v>9</v>
      </c>
    </row>
    <row r="64" spans="1:21" ht="21.75" customHeight="1">
      <c r="A64" s="40"/>
      <c r="B64" s="110"/>
      <c r="C64" s="111"/>
      <c r="D64" s="112"/>
      <c r="E64" s="112"/>
      <c r="F64" s="60" t="s">
        <v>17</v>
      </c>
      <c r="G64" s="22">
        <v>409</v>
      </c>
      <c r="H64" s="21">
        <v>4</v>
      </c>
      <c r="I64" s="21">
        <v>9</v>
      </c>
      <c r="J64" s="20">
        <v>6740295280</v>
      </c>
      <c r="K64" s="36" t="s">
        <v>12</v>
      </c>
      <c r="L64" s="35">
        <v>900000</v>
      </c>
      <c r="M64" s="35">
        <v>0</v>
      </c>
      <c r="N64" s="35">
        <v>0</v>
      </c>
      <c r="O64" s="35">
        <v>0</v>
      </c>
      <c r="P64" s="17">
        <v>2500000</v>
      </c>
      <c r="Q64" s="34">
        <v>1047000</v>
      </c>
      <c r="R64" s="34">
        <v>1047000</v>
      </c>
      <c r="S64" s="17">
        <v>1367000</v>
      </c>
      <c r="T64" s="17">
        <v>1431000</v>
      </c>
      <c r="U64" s="14" t="s">
        <v>9</v>
      </c>
    </row>
    <row r="65" spans="1:21" ht="21.75" customHeight="1">
      <c r="A65" s="40"/>
      <c r="B65" s="136"/>
      <c r="C65" s="137"/>
      <c r="D65" s="165" t="s">
        <v>62</v>
      </c>
      <c r="E65" s="166"/>
      <c r="F65" s="167"/>
      <c r="G65" s="49"/>
      <c r="H65" s="48">
        <v>4</v>
      </c>
      <c r="I65" s="48">
        <v>12</v>
      </c>
      <c r="J65" s="47">
        <v>0</v>
      </c>
      <c r="K65" s="46">
        <v>0</v>
      </c>
      <c r="L65" s="63"/>
      <c r="M65" s="62"/>
      <c r="N65" s="62"/>
      <c r="O65" s="61"/>
      <c r="P65" s="10">
        <f>P66</f>
        <v>340909</v>
      </c>
      <c r="Q65" s="11"/>
      <c r="R65" s="11"/>
      <c r="S65" s="10">
        <v>0</v>
      </c>
      <c r="T65" s="10">
        <v>0</v>
      </c>
      <c r="U65" s="14"/>
    </row>
    <row r="66" spans="1:21" ht="60" customHeight="1">
      <c r="A66" s="40"/>
      <c r="B66" s="50"/>
      <c r="C66" s="117"/>
      <c r="D66" s="137"/>
      <c r="E66" s="137"/>
      <c r="F66" s="137" t="s">
        <v>57</v>
      </c>
      <c r="G66" s="49"/>
      <c r="H66" s="48">
        <v>4</v>
      </c>
      <c r="I66" s="48">
        <v>12</v>
      </c>
      <c r="J66" s="47">
        <v>6700000000</v>
      </c>
      <c r="K66" s="46">
        <v>0</v>
      </c>
      <c r="L66" s="63"/>
      <c r="M66" s="62"/>
      <c r="N66" s="62"/>
      <c r="O66" s="61"/>
      <c r="P66" s="10">
        <f>P67</f>
        <v>340909</v>
      </c>
      <c r="Q66" s="11"/>
      <c r="R66" s="11"/>
      <c r="S66" s="10">
        <v>0</v>
      </c>
      <c r="T66" s="10">
        <v>0</v>
      </c>
      <c r="U66" s="14"/>
    </row>
    <row r="67" spans="1:21" ht="18.75" customHeight="1">
      <c r="A67" s="40"/>
      <c r="B67" s="50"/>
      <c r="C67" s="117"/>
      <c r="D67" s="146" t="s">
        <v>43</v>
      </c>
      <c r="E67" s="147"/>
      <c r="F67" s="148"/>
      <c r="G67" s="49"/>
      <c r="H67" s="59">
        <v>4</v>
      </c>
      <c r="I67" s="59">
        <v>12</v>
      </c>
      <c r="J67" s="20">
        <v>6740000000</v>
      </c>
      <c r="K67" s="36">
        <v>0</v>
      </c>
      <c r="L67" s="45"/>
      <c r="M67" s="35"/>
      <c r="N67" s="35"/>
      <c r="O67" s="44"/>
      <c r="P67" s="17">
        <f>P68</f>
        <v>340909</v>
      </c>
      <c r="Q67" s="34"/>
      <c r="R67" s="34"/>
      <c r="S67" s="17">
        <v>0</v>
      </c>
      <c r="T67" s="17">
        <v>0</v>
      </c>
      <c r="U67" s="14"/>
    </row>
    <row r="68" spans="1:21" ht="25.5" customHeight="1">
      <c r="A68" s="40"/>
      <c r="B68" s="135"/>
      <c r="C68" s="117"/>
      <c r="D68" s="174" t="s">
        <v>59</v>
      </c>
      <c r="E68" s="175"/>
      <c r="F68" s="176"/>
      <c r="G68" s="49"/>
      <c r="H68" s="59">
        <v>4</v>
      </c>
      <c r="I68" s="59">
        <v>12</v>
      </c>
      <c r="J68" s="20">
        <v>6740300000</v>
      </c>
      <c r="K68" s="36">
        <v>0</v>
      </c>
      <c r="L68" s="45"/>
      <c r="M68" s="35"/>
      <c r="N68" s="35"/>
      <c r="O68" s="44"/>
      <c r="P68" s="17">
        <f>P69+P71</f>
        <v>340909</v>
      </c>
      <c r="Q68" s="34"/>
      <c r="R68" s="34"/>
      <c r="S68" s="17">
        <v>0</v>
      </c>
      <c r="T68" s="17">
        <v>0</v>
      </c>
      <c r="U68" s="14"/>
    </row>
    <row r="69" spans="1:21" s="127" customFormat="1" ht="42.75" customHeight="1">
      <c r="A69" s="128"/>
      <c r="B69" s="136"/>
      <c r="C69" s="137"/>
      <c r="D69" s="134"/>
      <c r="E69" s="169" t="s">
        <v>44</v>
      </c>
      <c r="F69" s="170"/>
      <c r="G69" s="22"/>
      <c r="H69" s="59">
        <v>4</v>
      </c>
      <c r="I69" s="59">
        <v>12</v>
      </c>
      <c r="J69" s="20">
        <v>6740390030</v>
      </c>
      <c r="K69" s="36">
        <v>0</v>
      </c>
      <c r="L69" s="35"/>
      <c r="M69" s="35"/>
      <c r="N69" s="35"/>
      <c r="O69" s="35"/>
      <c r="P69" s="17">
        <f>P70</f>
        <v>300000</v>
      </c>
      <c r="Q69" s="34"/>
      <c r="R69" s="34"/>
      <c r="S69" s="17">
        <v>0</v>
      </c>
      <c r="T69" s="17">
        <v>0</v>
      </c>
      <c r="U69" s="14"/>
    </row>
    <row r="70" spans="1:21" ht="21.75" customHeight="1">
      <c r="A70" s="40"/>
      <c r="B70" s="135"/>
      <c r="C70" s="137"/>
      <c r="D70" s="134"/>
      <c r="E70" s="115"/>
      <c r="F70" s="60" t="s">
        <v>17</v>
      </c>
      <c r="G70" s="49">
        <v>503</v>
      </c>
      <c r="H70" s="59">
        <v>4</v>
      </c>
      <c r="I70" s="59">
        <v>12</v>
      </c>
      <c r="J70" s="20">
        <v>6740390030</v>
      </c>
      <c r="K70" s="36" t="s">
        <v>12</v>
      </c>
      <c r="L70" s="45">
        <v>2861300</v>
      </c>
      <c r="M70" s="35">
        <v>0</v>
      </c>
      <c r="N70" s="35">
        <v>0</v>
      </c>
      <c r="O70" s="44">
        <v>0</v>
      </c>
      <c r="P70" s="17">
        <v>300000</v>
      </c>
      <c r="Q70" s="34">
        <v>2401400</v>
      </c>
      <c r="R70" s="34">
        <v>2401400</v>
      </c>
      <c r="S70" s="17">
        <v>0</v>
      </c>
      <c r="T70" s="17">
        <v>0</v>
      </c>
      <c r="U70" s="14" t="s">
        <v>9</v>
      </c>
    </row>
    <row r="71" spans="1:21" ht="24.75" customHeight="1">
      <c r="A71" s="40"/>
      <c r="B71" s="142"/>
      <c r="C71" s="140"/>
      <c r="D71" s="139"/>
      <c r="E71" s="169" t="s">
        <v>69</v>
      </c>
      <c r="F71" s="170"/>
      <c r="G71" s="49"/>
      <c r="H71" s="59">
        <v>4</v>
      </c>
      <c r="I71" s="59">
        <v>12</v>
      </c>
      <c r="J71" s="143" t="s">
        <v>68</v>
      </c>
      <c r="K71" s="36">
        <v>0</v>
      </c>
      <c r="L71" s="45"/>
      <c r="M71" s="35"/>
      <c r="N71" s="35"/>
      <c r="O71" s="44"/>
      <c r="P71" s="17">
        <f>P72</f>
        <v>40909</v>
      </c>
      <c r="Q71" s="34"/>
      <c r="R71" s="34"/>
      <c r="S71" s="17">
        <v>0</v>
      </c>
      <c r="T71" s="17">
        <v>0</v>
      </c>
      <c r="U71" s="14"/>
    </row>
    <row r="72" spans="1:21" ht="21.75" customHeight="1">
      <c r="A72" s="40"/>
      <c r="B72" s="142"/>
      <c r="C72" s="140"/>
      <c r="D72" s="139"/>
      <c r="E72" s="141"/>
      <c r="F72" s="60" t="s">
        <v>17</v>
      </c>
      <c r="G72" s="49"/>
      <c r="H72" s="59">
        <v>4</v>
      </c>
      <c r="I72" s="59">
        <v>12</v>
      </c>
      <c r="J72" s="143" t="s">
        <v>68</v>
      </c>
      <c r="K72" s="36">
        <v>240</v>
      </c>
      <c r="L72" s="45"/>
      <c r="M72" s="35"/>
      <c r="N72" s="35"/>
      <c r="O72" s="44"/>
      <c r="P72" s="17">
        <v>40909</v>
      </c>
      <c r="Q72" s="34"/>
      <c r="R72" s="34"/>
      <c r="S72" s="17">
        <v>0</v>
      </c>
      <c r="T72" s="17">
        <v>0</v>
      </c>
      <c r="U72" s="14"/>
    </row>
    <row r="73" spans="1:21" ht="14.25" customHeight="1">
      <c r="A73" s="40"/>
      <c r="B73" s="168" t="s">
        <v>15</v>
      </c>
      <c r="C73" s="159"/>
      <c r="D73" s="159"/>
      <c r="E73" s="159"/>
      <c r="F73" s="159"/>
      <c r="G73" s="49">
        <v>500</v>
      </c>
      <c r="H73" s="48">
        <v>5</v>
      </c>
      <c r="I73" s="48">
        <v>0</v>
      </c>
      <c r="J73" s="47">
        <v>0</v>
      </c>
      <c r="K73" s="46">
        <v>0</v>
      </c>
      <c r="L73" s="45">
        <v>2945500</v>
      </c>
      <c r="M73" s="35">
        <v>0</v>
      </c>
      <c r="N73" s="35">
        <v>0</v>
      </c>
      <c r="O73" s="44">
        <v>0</v>
      </c>
      <c r="P73" s="10">
        <f>P74</f>
        <v>3091674.92</v>
      </c>
      <c r="Q73" s="11" t="e">
        <f>#REF!+Q74</f>
        <v>#REF!</v>
      </c>
      <c r="R73" s="11" t="e">
        <f>#REF!+R74</f>
        <v>#REF!</v>
      </c>
      <c r="S73" s="10">
        <f>S74</f>
        <v>3002627.62</v>
      </c>
      <c r="T73" s="10">
        <f>T74</f>
        <v>3188527.62</v>
      </c>
      <c r="U73" s="14" t="s">
        <v>9</v>
      </c>
    </row>
    <row r="74" spans="1:21" ht="14.25" customHeight="1">
      <c r="A74" s="40"/>
      <c r="B74" s="50"/>
      <c r="C74" s="159" t="s">
        <v>4</v>
      </c>
      <c r="D74" s="159"/>
      <c r="E74" s="159"/>
      <c r="F74" s="159"/>
      <c r="G74" s="49">
        <v>503</v>
      </c>
      <c r="H74" s="48">
        <v>5</v>
      </c>
      <c r="I74" s="48">
        <v>3</v>
      </c>
      <c r="J74" s="47">
        <v>0</v>
      </c>
      <c r="K74" s="46">
        <v>0</v>
      </c>
      <c r="L74" s="45">
        <v>2861300</v>
      </c>
      <c r="M74" s="35">
        <v>0</v>
      </c>
      <c r="N74" s="35">
        <v>0</v>
      </c>
      <c r="O74" s="44">
        <v>0</v>
      </c>
      <c r="P74" s="10">
        <f>P75</f>
        <v>3091674.92</v>
      </c>
      <c r="Q74" s="11">
        <f t="shared" ref="Q74:T74" si="16">Q77</f>
        <v>2401400</v>
      </c>
      <c r="R74" s="11">
        <f t="shared" si="16"/>
        <v>2401400</v>
      </c>
      <c r="S74" s="10">
        <f t="shared" si="16"/>
        <v>3002627.62</v>
      </c>
      <c r="T74" s="10">
        <f t="shared" si="16"/>
        <v>3188527.62</v>
      </c>
      <c r="U74" s="14" t="s">
        <v>9</v>
      </c>
    </row>
    <row r="75" spans="1:21" ht="56.25" customHeight="1">
      <c r="A75" s="40"/>
      <c r="B75" s="50"/>
      <c r="C75" s="114"/>
      <c r="D75" s="111"/>
      <c r="E75" s="111"/>
      <c r="F75" s="133" t="s">
        <v>57</v>
      </c>
      <c r="G75" s="49"/>
      <c r="H75" s="48">
        <v>5</v>
      </c>
      <c r="I75" s="48">
        <v>3</v>
      </c>
      <c r="J75" s="47">
        <v>6700000000</v>
      </c>
      <c r="K75" s="46">
        <v>0</v>
      </c>
      <c r="L75" s="45"/>
      <c r="M75" s="35"/>
      <c r="N75" s="35"/>
      <c r="O75" s="44"/>
      <c r="P75" s="10">
        <f>P78</f>
        <v>3091674.92</v>
      </c>
      <c r="Q75" s="11">
        <f>Q78</f>
        <v>2401400</v>
      </c>
      <c r="R75" s="11">
        <f>R78</f>
        <v>2401400</v>
      </c>
      <c r="S75" s="10">
        <f>S78</f>
        <v>3002627.62</v>
      </c>
      <c r="T75" s="10">
        <f>T78</f>
        <v>3188527.62</v>
      </c>
      <c r="U75" s="14"/>
    </row>
    <row r="76" spans="1:21" ht="15" customHeight="1">
      <c r="A76" s="40"/>
      <c r="B76" s="50"/>
      <c r="C76" s="114"/>
      <c r="D76" s="111"/>
      <c r="E76" s="111"/>
      <c r="F76" s="126" t="s">
        <v>43</v>
      </c>
      <c r="G76" s="49"/>
      <c r="H76" s="59">
        <v>5</v>
      </c>
      <c r="I76" s="59">
        <v>3</v>
      </c>
      <c r="J76" s="20">
        <v>6740000000</v>
      </c>
      <c r="K76" s="46">
        <v>0</v>
      </c>
      <c r="L76" s="45"/>
      <c r="M76" s="35"/>
      <c r="N76" s="35"/>
      <c r="O76" s="44"/>
      <c r="P76" s="10">
        <f>P77</f>
        <v>3091674.92</v>
      </c>
      <c r="Q76" s="11"/>
      <c r="R76" s="11"/>
      <c r="S76" s="10">
        <f t="shared" ref="S76:T78" si="17">S77</f>
        <v>3002627.62</v>
      </c>
      <c r="T76" s="10">
        <f t="shared" si="17"/>
        <v>3188527.62</v>
      </c>
      <c r="U76" s="14"/>
    </row>
    <row r="77" spans="1:21" ht="27" customHeight="1">
      <c r="A77" s="40"/>
      <c r="B77" s="110"/>
      <c r="C77" s="114"/>
      <c r="D77" s="144" t="s">
        <v>59</v>
      </c>
      <c r="E77" s="144"/>
      <c r="F77" s="144"/>
      <c r="G77" s="22">
        <v>503</v>
      </c>
      <c r="H77" s="59">
        <v>5</v>
      </c>
      <c r="I77" s="59">
        <v>3</v>
      </c>
      <c r="J77" s="20">
        <v>6740300000</v>
      </c>
      <c r="K77" s="36">
        <v>0</v>
      </c>
      <c r="L77" s="35">
        <v>2861300</v>
      </c>
      <c r="M77" s="35">
        <v>0</v>
      </c>
      <c r="N77" s="35">
        <v>0</v>
      </c>
      <c r="O77" s="35">
        <v>0</v>
      </c>
      <c r="P77" s="17">
        <f>P78</f>
        <v>3091674.92</v>
      </c>
      <c r="Q77" s="34">
        <f>Q78</f>
        <v>2401400</v>
      </c>
      <c r="R77" s="34">
        <f>R78</f>
        <v>2401400</v>
      </c>
      <c r="S77" s="17">
        <f t="shared" si="17"/>
        <v>3002627.62</v>
      </c>
      <c r="T77" s="17">
        <f t="shared" si="17"/>
        <v>3188527.62</v>
      </c>
      <c r="U77" s="14" t="s">
        <v>9</v>
      </c>
    </row>
    <row r="78" spans="1:21" ht="22.5" customHeight="1">
      <c r="A78" s="40"/>
      <c r="B78" s="110"/>
      <c r="C78" s="111"/>
      <c r="D78" s="112"/>
      <c r="E78" s="144" t="s">
        <v>63</v>
      </c>
      <c r="F78" s="144"/>
      <c r="G78" s="22">
        <v>503</v>
      </c>
      <c r="H78" s="21">
        <v>5</v>
      </c>
      <c r="I78" s="21">
        <v>3</v>
      </c>
      <c r="J78" s="20">
        <v>6740395310</v>
      </c>
      <c r="K78" s="36">
        <v>0</v>
      </c>
      <c r="L78" s="35">
        <v>2861300</v>
      </c>
      <c r="M78" s="35">
        <v>0</v>
      </c>
      <c r="N78" s="35">
        <v>0</v>
      </c>
      <c r="O78" s="35">
        <v>0</v>
      </c>
      <c r="P78" s="17">
        <f>P79</f>
        <v>3091674.92</v>
      </c>
      <c r="Q78" s="34">
        <f>Q79</f>
        <v>2401400</v>
      </c>
      <c r="R78" s="34">
        <f>R79</f>
        <v>2401400</v>
      </c>
      <c r="S78" s="17">
        <f t="shared" si="17"/>
        <v>3002627.62</v>
      </c>
      <c r="T78" s="17">
        <f t="shared" si="17"/>
        <v>3188527.62</v>
      </c>
      <c r="U78" s="14" t="s">
        <v>9</v>
      </c>
    </row>
    <row r="79" spans="1:21" ht="21.75" customHeight="1">
      <c r="A79" s="40"/>
      <c r="B79" s="110"/>
      <c r="C79" s="111"/>
      <c r="D79" s="112"/>
      <c r="E79" s="113"/>
      <c r="F79" s="60" t="s">
        <v>17</v>
      </c>
      <c r="G79" s="49">
        <v>503</v>
      </c>
      <c r="H79" s="59">
        <v>5</v>
      </c>
      <c r="I79" s="59">
        <v>3</v>
      </c>
      <c r="J79" s="20">
        <v>6740395310</v>
      </c>
      <c r="K79" s="36" t="s">
        <v>12</v>
      </c>
      <c r="L79" s="45">
        <v>2861300</v>
      </c>
      <c r="M79" s="35">
        <v>0</v>
      </c>
      <c r="N79" s="35">
        <v>0</v>
      </c>
      <c r="O79" s="44">
        <v>0</v>
      </c>
      <c r="P79" s="17">
        <v>3091674.92</v>
      </c>
      <c r="Q79" s="34">
        <v>2401400</v>
      </c>
      <c r="R79" s="34">
        <v>2401400</v>
      </c>
      <c r="S79" s="17">
        <v>3002627.62</v>
      </c>
      <c r="T79" s="17">
        <v>3188527.62</v>
      </c>
      <c r="U79" s="14" t="s">
        <v>9</v>
      </c>
    </row>
    <row r="80" spans="1:21" ht="14.25" customHeight="1">
      <c r="A80" s="40"/>
      <c r="B80" s="158" t="s">
        <v>14</v>
      </c>
      <c r="C80" s="158"/>
      <c r="D80" s="158"/>
      <c r="E80" s="158"/>
      <c r="F80" s="158"/>
      <c r="G80" s="58">
        <v>800</v>
      </c>
      <c r="H80" s="57">
        <v>8</v>
      </c>
      <c r="I80" s="57">
        <v>0</v>
      </c>
      <c r="J80" s="56">
        <v>0</v>
      </c>
      <c r="K80" s="55">
        <v>0</v>
      </c>
      <c r="L80" s="54">
        <v>3431800</v>
      </c>
      <c r="M80" s="53">
        <v>0</v>
      </c>
      <c r="N80" s="53">
        <v>0</v>
      </c>
      <c r="O80" s="52">
        <v>0</v>
      </c>
      <c r="P80" s="10">
        <f>P81</f>
        <v>3862562.87</v>
      </c>
      <c r="Q80" s="51" t="e">
        <f>Q81</f>
        <v>#REF!</v>
      </c>
      <c r="R80" s="51" t="e">
        <f>R81</f>
        <v>#REF!</v>
      </c>
      <c r="S80" s="10">
        <f>S81</f>
        <v>3432400</v>
      </c>
      <c r="T80" s="10">
        <f>T81</f>
        <v>3442400</v>
      </c>
      <c r="U80" s="14" t="s">
        <v>9</v>
      </c>
    </row>
    <row r="81" spans="1:21" ht="14.25" customHeight="1">
      <c r="A81" s="40"/>
      <c r="B81" s="50"/>
      <c r="C81" s="159" t="s">
        <v>3</v>
      </c>
      <c r="D81" s="159"/>
      <c r="E81" s="159"/>
      <c r="F81" s="159"/>
      <c r="G81" s="49">
        <v>801</v>
      </c>
      <c r="H81" s="48">
        <v>8</v>
      </c>
      <c r="I81" s="48">
        <v>1</v>
      </c>
      <c r="J81" s="47">
        <v>0</v>
      </c>
      <c r="K81" s="46">
        <v>0</v>
      </c>
      <c r="L81" s="45">
        <v>3431800</v>
      </c>
      <c r="M81" s="35">
        <v>0</v>
      </c>
      <c r="N81" s="35">
        <v>0</v>
      </c>
      <c r="O81" s="44">
        <v>0</v>
      </c>
      <c r="P81" s="10">
        <f>P84</f>
        <v>3862562.87</v>
      </c>
      <c r="Q81" s="11" t="e">
        <f>Q84</f>
        <v>#REF!</v>
      </c>
      <c r="R81" s="11" t="e">
        <f>R84</f>
        <v>#REF!</v>
      </c>
      <c r="S81" s="10">
        <f>S84</f>
        <v>3432400</v>
      </c>
      <c r="T81" s="10">
        <f>T84</f>
        <v>3442400</v>
      </c>
      <c r="U81" s="14" t="s">
        <v>9</v>
      </c>
    </row>
    <row r="82" spans="1:21" ht="56.25" customHeight="1">
      <c r="A82" s="40"/>
      <c r="B82" s="50"/>
      <c r="C82" s="117"/>
      <c r="D82" s="121"/>
      <c r="E82" s="121"/>
      <c r="F82" s="133" t="s">
        <v>57</v>
      </c>
      <c r="G82" s="49"/>
      <c r="H82" s="28">
        <v>8</v>
      </c>
      <c r="I82" s="28">
        <v>1</v>
      </c>
      <c r="J82" s="47">
        <v>6700000000</v>
      </c>
      <c r="K82" s="46">
        <v>0</v>
      </c>
      <c r="L82" s="45"/>
      <c r="M82" s="35"/>
      <c r="N82" s="35"/>
      <c r="O82" s="44"/>
      <c r="P82" s="10">
        <f>P83</f>
        <v>3862562.87</v>
      </c>
      <c r="Q82" s="11" t="e">
        <f>Q91</f>
        <v>#REF!</v>
      </c>
      <c r="R82" s="11" t="e">
        <f>R91</f>
        <v>#REF!</v>
      </c>
      <c r="S82" s="10">
        <f>S83</f>
        <v>3432400</v>
      </c>
      <c r="T82" s="10">
        <f>T83</f>
        <v>3442400</v>
      </c>
      <c r="U82" s="14"/>
    </row>
    <row r="83" spans="1:21" ht="15" customHeight="1">
      <c r="A83" s="40"/>
      <c r="B83" s="50"/>
      <c r="C83" s="117"/>
      <c r="D83" s="121"/>
      <c r="E83" s="121"/>
      <c r="F83" s="126" t="s">
        <v>43</v>
      </c>
      <c r="G83" s="49"/>
      <c r="H83" s="21">
        <v>8</v>
      </c>
      <c r="I83" s="21">
        <v>1</v>
      </c>
      <c r="J83" s="20">
        <v>6740000000</v>
      </c>
      <c r="K83" s="46">
        <v>0</v>
      </c>
      <c r="L83" s="45"/>
      <c r="M83" s="35"/>
      <c r="N83" s="35"/>
      <c r="O83" s="44"/>
      <c r="P83" s="10">
        <f>P84</f>
        <v>3862562.87</v>
      </c>
      <c r="Q83" s="11"/>
      <c r="R83" s="11"/>
      <c r="S83" s="10">
        <f>S84</f>
        <v>3432400</v>
      </c>
      <c r="T83" s="10">
        <f>T84</f>
        <v>3442400</v>
      </c>
      <c r="U83" s="14"/>
    </row>
    <row r="84" spans="1:21">
      <c r="A84" s="40"/>
      <c r="B84" s="122"/>
      <c r="C84" s="117"/>
      <c r="D84" s="144" t="s">
        <v>61</v>
      </c>
      <c r="E84" s="144"/>
      <c r="F84" s="144"/>
      <c r="G84" s="22">
        <v>503</v>
      </c>
      <c r="H84" s="21">
        <v>8</v>
      </c>
      <c r="I84" s="21">
        <v>1</v>
      </c>
      <c r="J84" s="20">
        <v>6740400000</v>
      </c>
      <c r="K84" s="36">
        <v>0</v>
      </c>
      <c r="L84" s="35">
        <v>2861300</v>
      </c>
      <c r="M84" s="35">
        <v>0</v>
      </c>
      <c r="N84" s="35">
        <v>0</v>
      </c>
      <c r="O84" s="35">
        <v>0</v>
      </c>
      <c r="P84" s="17">
        <f>P85+P88+P90</f>
        <v>3862562.87</v>
      </c>
      <c r="Q84" s="34" t="e">
        <f>Q91</f>
        <v>#REF!</v>
      </c>
      <c r="R84" s="34" t="e">
        <f>R91</f>
        <v>#REF!</v>
      </c>
      <c r="S84" s="17">
        <f>S86+S88+S90</f>
        <v>3432400</v>
      </c>
      <c r="T84" s="17">
        <f>T85+T88+T90</f>
        <v>3442400</v>
      </c>
      <c r="U84" s="14" t="s">
        <v>9</v>
      </c>
    </row>
    <row r="85" spans="1:21" ht="39" customHeight="1">
      <c r="A85" s="40"/>
      <c r="B85" s="41"/>
      <c r="C85" s="43"/>
      <c r="D85" s="37"/>
      <c r="E85" s="37"/>
      <c r="F85" s="144" t="s">
        <v>13</v>
      </c>
      <c r="G85" s="144"/>
      <c r="H85" s="21">
        <v>8</v>
      </c>
      <c r="I85" s="21">
        <v>1</v>
      </c>
      <c r="J85" s="20">
        <v>6740475080</v>
      </c>
      <c r="K85" s="36">
        <v>0</v>
      </c>
      <c r="L85" s="35"/>
      <c r="M85" s="35"/>
      <c r="N85" s="35"/>
      <c r="O85" s="35"/>
      <c r="P85" s="17">
        <f>P86</f>
        <v>2198400</v>
      </c>
      <c r="Q85" s="34"/>
      <c r="R85" s="34"/>
      <c r="S85" s="17">
        <f>S86</f>
        <v>2692400</v>
      </c>
      <c r="T85" s="17">
        <f>T86</f>
        <v>2692400</v>
      </c>
      <c r="U85" s="14"/>
    </row>
    <row r="86" spans="1:21">
      <c r="A86" s="40"/>
      <c r="B86" s="41"/>
      <c r="C86" s="43"/>
      <c r="D86" s="37"/>
      <c r="E86" s="37"/>
      <c r="F86" s="42" t="s">
        <v>0</v>
      </c>
      <c r="G86" s="37"/>
      <c r="H86" s="21">
        <v>8</v>
      </c>
      <c r="I86" s="21">
        <v>1</v>
      </c>
      <c r="J86" s="20">
        <v>6740475080</v>
      </c>
      <c r="K86" s="94">
        <v>540</v>
      </c>
      <c r="L86" s="94"/>
      <c r="M86" s="94"/>
      <c r="N86" s="94"/>
      <c r="O86" s="94"/>
      <c r="P86" s="15">
        <v>2198400</v>
      </c>
      <c r="Q86" s="95">
        <v>2009200</v>
      </c>
      <c r="R86" s="95">
        <v>2009200</v>
      </c>
      <c r="S86" s="15">
        <v>2692400</v>
      </c>
      <c r="T86" s="15">
        <v>2692400</v>
      </c>
      <c r="U86" s="14"/>
    </row>
    <row r="87" spans="1:21" ht="24" customHeight="1">
      <c r="A87" s="40"/>
      <c r="B87" s="41"/>
      <c r="C87" s="32"/>
      <c r="D87" s="37"/>
      <c r="E87" s="144" t="s">
        <v>60</v>
      </c>
      <c r="F87" s="144"/>
      <c r="G87" s="22">
        <v>801</v>
      </c>
      <c r="H87" s="21">
        <v>8</v>
      </c>
      <c r="I87" s="21">
        <v>1</v>
      </c>
      <c r="J87" s="20">
        <v>6740495220</v>
      </c>
      <c r="K87" s="36">
        <v>0</v>
      </c>
      <c r="L87" s="35">
        <v>606000</v>
      </c>
      <c r="M87" s="35">
        <v>0</v>
      </c>
      <c r="N87" s="35">
        <v>0</v>
      </c>
      <c r="O87" s="35">
        <v>0</v>
      </c>
      <c r="P87" s="17">
        <f>P88</f>
        <v>1073162.8700000001</v>
      </c>
      <c r="Q87" s="34">
        <f>Q88</f>
        <v>570000</v>
      </c>
      <c r="R87" s="34">
        <f>R88</f>
        <v>570000</v>
      </c>
      <c r="S87" s="17">
        <f>S88</f>
        <v>740000</v>
      </c>
      <c r="T87" s="17">
        <f>T88</f>
        <v>750000</v>
      </c>
      <c r="U87" s="14" t="s">
        <v>9</v>
      </c>
    </row>
    <row r="88" spans="1:21" ht="26.25" customHeight="1">
      <c r="A88" s="40"/>
      <c r="B88" s="39"/>
      <c r="C88" s="38"/>
      <c r="D88" s="37"/>
      <c r="E88" s="37"/>
      <c r="F88" s="104" t="s">
        <v>17</v>
      </c>
      <c r="G88" s="22"/>
      <c r="H88" s="21">
        <v>8</v>
      </c>
      <c r="I88" s="21">
        <v>1</v>
      </c>
      <c r="J88" s="20">
        <v>6740495220</v>
      </c>
      <c r="K88" s="36" t="s">
        <v>12</v>
      </c>
      <c r="L88" s="35">
        <v>606000</v>
      </c>
      <c r="M88" s="35">
        <v>0</v>
      </c>
      <c r="N88" s="35">
        <v>0</v>
      </c>
      <c r="O88" s="35">
        <v>0</v>
      </c>
      <c r="P88" s="17">
        <v>1073162.8700000001</v>
      </c>
      <c r="Q88" s="34">
        <v>570000</v>
      </c>
      <c r="R88" s="34">
        <v>570000</v>
      </c>
      <c r="S88" s="17">
        <v>740000</v>
      </c>
      <c r="T88" s="17">
        <v>750000</v>
      </c>
      <c r="U88" s="14"/>
    </row>
    <row r="89" spans="1:21" ht="22.5">
      <c r="A89" s="40"/>
      <c r="B89" s="100"/>
      <c r="C89" s="43"/>
      <c r="D89" s="101"/>
      <c r="E89" s="101"/>
      <c r="F89" s="42" t="s">
        <v>39</v>
      </c>
      <c r="G89" s="101"/>
      <c r="H89" s="21">
        <v>8</v>
      </c>
      <c r="I89" s="21">
        <v>1</v>
      </c>
      <c r="J89" s="93">
        <v>6740497030</v>
      </c>
      <c r="K89" s="102">
        <v>0</v>
      </c>
      <c r="L89" s="94"/>
      <c r="M89" s="94"/>
      <c r="N89" s="94"/>
      <c r="O89" s="94"/>
      <c r="P89" s="15">
        <f>P90</f>
        <v>591000</v>
      </c>
      <c r="Q89" s="95"/>
      <c r="R89" s="95"/>
      <c r="S89" s="15">
        <v>0</v>
      </c>
      <c r="T89" s="15">
        <v>0</v>
      </c>
      <c r="U89" s="14"/>
    </row>
    <row r="90" spans="1:21">
      <c r="A90" s="40"/>
      <c r="B90" s="100"/>
      <c r="C90" s="43"/>
      <c r="D90" s="101"/>
      <c r="E90" s="101"/>
      <c r="F90" s="42" t="s">
        <v>0</v>
      </c>
      <c r="G90" s="101"/>
      <c r="H90" s="21">
        <v>8</v>
      </c>
      <c r="I90" s="21">
        <v>1</v>
      </c>
      <c r="J90" s="93">
        <v>6740497030</v>
      </c>
      <c r="K90" s="94">
        <v>540</v>
      </c>
      <c r="L90" s="94"/>
      <c r="M90" s="94"/>
      <c r="N90" s="94"/>
      <c r="O90" s="94"/>
      <c r="P90" s="15">
        <v>591000</v>
      </c>
      <c r="Q90" s="95"/>
      <c r="R90" s="95"/>
      <c r="S90" s="15">
        <v>0</v>
      </c>
      <c r="T90" s="15">
        <v>0</v>
      </c>
      <c r="U90" s="14"/>
    </row>
    <row r="91" spans="1:21" ht="17.25" customHeight="1">
      <c r="A91" s="40"/>
      <c r="B91" s="156" t="s">
        <v>2</v>
      </c>
      <c r="C91" s="156"/>
      <c r="D91" s="156"/>
      <c r="E91" s="156"/>
      <c r="F91" s="157"/>
      <c r="G91" s="29"/>
      <c r="H91" s="28">
        <v>10</v>
      </c>
      <c r="I91" s="28">
        <v>0</v>
      </c>
      <c r="J91" s="31">
        <v>0</v>
      </c>
      <c r="K91" s="26">
        <v>0</v>
      </c>
      <c r="L91" s="18"/>
      <c r="M91" s="18"/>
      <c r="N91" s="18"/>
      <c r="O91" s="18"/>
      <c r="P91" s="24">
        <f>P92</f>
        <v>168000</v>
      </c>
      <c r="Q91" s="25" t="e">
        <f>#REF!</f>
        <v>#REF!</v>
      </c>
      <c r="R91" s="25" t="e">
        <f>#REF!</f>
        <v>#REF!</v>
      </c>
      <c r="S91" s="24">
        <f t="shared" ref="S91:T96" si="18">S92</f>
        <v>168000</v>
      </c>
      <c r="T91" s="24">
        <f t="shared" si="18"/>
        <v>168000</v>
      </c>
      <c r="U91" s="14"/>
    </row>
    <row r="92" spans="1:21" ht="17.25" customHeight="1">
      <c r="A92" s="40"/>
      <c r="B92" s="103"/>
      <c r="C92" s="30"/>
      <c r="D92" s="30"/>
      <c r="E92" s="30"/>
      <c r="F92" s="33" t="s">
        <v>1</v>
      </c>
      <c r="G92" s="29"/>
      <c r="H92" s="28">
        <v>10</v>
      </c>
      <c r="I92" s="28">
        <v>1</v>
      </c>
      <c r="J92" s="31">
        <v>0</v>
      </c>
      <c r="K92" s="26">
        <v>0</v>
      </c>
      <c r="L92" s="18"/>
      <c r="M92" s="18"/>
      <c r="N92" s="18"/>
      <c r="O92" s="18"/>
      <c r="P92" s="10">
        <f>P93</f>
        <v>168000</v>
      </c>
      <c r="Q92" s="25"/>
      <c r="R92" s="25"/>
      <c r="S92" s="24">
        <f t="shared" si="18"/>
        <v>168000</v>
      </c>
      <c r="T92" s="24">
        <f t="shared" si="18"/>
        <v>168000</v>
      </c>
      <c r="U92" s="14"/>
    </row>
    <row r="93" spans="1:21" ht="57" customHeight="1">
      <c r="A93" s="40"/>
      <c r="B93" s="50"/>
      <c r="C93" s="121"/>
      <c r="D93" s="121"/>
      <c r="E93" s="121"/>
      <c r="F93" s="133" t="s">
        <v>52</v>
      </c>
      <c r="G93" s="29"/>
      <c r="H93" s="28">
        <v>10</v>
      </c>
      <c r="I93" s="28">
        <v>1</v>
      </c>
      <c r="J93" s="31">
        <v>6700000000</v>
      </c>
      <c r="K93" s="26">
        <v>0</v>
      </c>
      <c r="L93" s="18"/>
      <c r="M93" s="18"/>
      <c r="N93" s="18"/>
      <c r="O93" s="18"/>
      <c r="P93" s="10">
        <f>P95</f>
        <v>168000</v>
      </c>
      <c r="Q93" s="25"/>
      <c r="R93" s="25"/>
      <c r="S93" s="24">
        <f>S95</f>
        <v>168000</v>
      </c>
      <c r="T93" s="24">
        <f>T95</f>
        <v>168000</v>
      </c>
      <c r="U93" s="14"/>
    </row>
    <row r="94" spans="1:21">
      <c r="A94" s="40"/>
      <c r="B94" s="50"/>
      <c r="C94" s="121"/>
      <c r="D94" s="146" t="s">
        <v>43</v>
      </c>
      <c r="E94" s="147"/>
      <c r="F94" s="148"/>
      <c r="G94" s="29"/>
      <c r="H94" s="28">
        <v>10</v>
      </c>
      <c r="I94" s="28">
        <v>1</v>
      </c>
      <c r="J94" s="27">
        <v>6740000000</v>
      </c>
      <c r="K94" s="26">
        <v>0</v>
      </c>
      <c r="L94" s="18"/>
      <c r="M94" s="18"/>
      <c r="N94" s="18"/>
      <c r="O94" s="18"/>
      <c r="P94" s="10">
        <f>P95</f>
        <v>168000</v>
      </c>
      <c r="Q94" s="25"/>
      <c r="R94" s="25"/>
      <c r="S94" s="24">
        <f t="shared" si="18"/>
        <v>168000</v>
      </c>
      <c r="T94" s="24">
        <f t="shared" si="18"/>
        <v>168000</v>
      </c>
      <c r="U94" s="14"/>
    </row>
    <row r="95" spans="1:21" ht="24" customHeight="1">
      <c r="A95" s="40"/>
      <c r="B95" s="122"/>
      <c r="C95" s="121"/>
      <c r="D95" s="144" t="s">
        <v>53</v>
      </c>
      <c r="E95" s="144"/>
      <c r="F95" s="144"/>
      <c r="G95" s="29"/>
      <c r="H95" s="28">
        <v>10</v>
      </c>
      <c r="I95" s="28">
        <v>1</v>
      </c>
      <c r="J95" s="27">
        <v>6740500000</v>
      </c>
      <c r="K95" s="26">
        <v>0</v>
      </c>
      <c r="L95" s="18"/>
      <c r="M95" s="18"/>
      <c r="N95" s="18"/>
      <c r="O95" s="18"/>
      <c r="P95" s="10">
        <f>P96</f>
        <v>168000</v>
      </c>
      <c r="Q95" s="25"/>
      <c r="R95" s="25"/>
      <c r="S95" s="24">
        <f t="shared" si="18"/>
        <v>168000</v>
      </c>
      <c r="T95" s="24">
        <f t="shared" si="18"/>
        <v>168000</v>
      </c>
      <c r="U95" s="14"/>
    </row>
    <row r="96" spans="1:21" ht="26.25" customHeight="1">
      <c r="A96" s="40"/>
      <c r="B96" s="103"/>
      <c r="C96" s="97"/>
      <c r="D96" s="97"/>
      <c r="E96" s="97"/>
      <c r="F96" s="138" t="s">
        <v>64</v>
      </c>
      <c r="G96" s="22"/>
      <c r="H96" s="21">
        <v>10</v>
      </c>
      <c r="I96" s="21">
        <v>1</v>
      </c>
      <c r="J96" s="20">
        <v>6740525050</v>
      </c>
      <c r="K96" s="19">
        <v>0</v>
      </c>
      <c r="L96" s="18"/>
      <c r="M96" s="18"/>
      <c r="N96" s="18"/>
      <c r="O96" s="18"/>
      <c r="P96" s="17">
        <f>P97</f>
        <v>168000</v>
      </c>
      <c r="Q96" s="16"/>
      <c r="R96" s="16"/>
      <c r="S96" s="15">
        <f t="shared" si="18"/>
        <v>168000</v>
      </c>
      <c r="T96" s="15">
        <f t="shared" si="18"/>
        <v>168000</v>
      </c>
      <c r="U96" s="14"/>
    </row>
    <row r="97" spans="1:21" ht="14.25" customHeight="1">
      <c r="A97" s="40"/>
      <c r="B97" s="103"/>
      <c r="C97" s="97"/>
      <c r="D97" s="97"/>
      <c r="E97" s="97"/>
      <c r="F97" s="23" t="s">
        <v>11</v>
      </c>
      <c r="G97" s="22"/>
      <c r="H97" s="21">
        <v>10</v>
      </c>
      <c r="I97" s="21">
        <v>1</v>
      </c>
      <c r="J97" s="20">
        <v>6740525050</v>
      </c>
      <c r="K97" s="19">
        <v>310</v>
      </c>
      <c r="L97" s="18"/>
      <c r="M97" s="18"/>
      <c r="N97" s="18"/>
      <c r="O97" s="18"/>
      <c r="P97" s="17">
        <v>168000</v>
      </c>
      <c r="Q97" s="16"/>
      <c r="R97" s="16"/>
      <c r="S97" s="15">
        <v>168000</v>
      </c>
      <c r="T97" s="15">
        <v>168000</v>
      </c>
      <c r="U97" s="14"/>
    </row>
    <row r="98" spans="1:21" ht="15" customHeight="1">
      <c r="A98" s="40"/>
      <c r="B98" s="154" t="s">
        <v>10</v>
      </c>
      <c r="C98" s="154"/>
      <c r="D98" s="154"/>
      <c r="E98" s="154"/>
      <c r="F98" s="155"/>
      <c r="G98" s="13">
        <v>0</v>
      </c>
      <c r="H98" s="12" t="s">
        <v>65</v>
      </c>
      <c r="I98" s="12" t="s">
        <v>65</v>
      </c>
      <c r="J98" s="65" t="s">
        <v>65</v>
      </c>
      <c r="K98" s="12" t="s">
        <v>65</v>
      </c>
      <c r="L98" s="11">
        <v>10851700</v>
      </c>
      <c r="M98" s="11">
        <v>0</v>
      </c>
      <c r="N98" s="11">
        <v>0</v>
      </c>
      <c r="O98" s="11">
        <v>0</v>
      </c>
      <c r="P98" s="10">
        <f>P9+P37+P45+P58+P73+P80+P91</f>
        <v>15976332.169999998</v>
      </c>
      <c r="Q98" s="10" t="e">
        <f t="shared" ref="Q98:T98" si="19">Q9+Q37+Q45+Q58+Q73+Q80+Q91</f>
        <v>#REF!</v>
      </c>
      <c r="R98" s="10" t="e">
        <f t="shared" si="19"/>
        <v>#REF!</v>
      </c>
      <c r="S98" s="10">
        <f t="shared" si="19"/>
        <v>13895200</v>
      </c>
      <c r="T98" s="10">
        <f t="shared" si="19"/>
        <v>14169400</v>
      </c>
      <c r="U98" s="9" t="s">
        <v>9</v>
      </c>
    </row>
  </sheetData>
  <mergeCells count="58">
    <mergeCell ref="D67:F67"/>
    <mergeCell ref="D27:F27"/>
    <mergeCell ref="E71:F71"/>
    <mergeCell ref="D77:F77"/>
    <mergeCell ref="E78:F78"/>
    <mergeCell ref="E69:F69"/>
    <mergeCell ref="C52:F52"/>
    <mergeCell ref="C59:F59"/>
    <mergeCell ref="D61:F61"/>
    <mergeCell ref="D62:F62"/>
    <mergeCell ref="E63:F63"/>
    <mergeCell ref="D68:F68"/>
    <mergeCell ref="B58:F58"/>
    <mergeCell ref="E56:F56"/>
    <mergeCell ref="D54:F54"/>
    <mergeCell ref="D55:F55"/>
    <mergeCell ref="D65:F65"/>
    <mergeCell ref="B45:F45"/>
    <mergeCell ref="B73:F73"/>
    <mergeCell ref="C74:F74"/>
    <mergeCell ref="I3:T3"/>
    <mergeCell ref="B9:F9"/>
    <mergeCell ref="C10:F10"/>
    <mergeCell ref="D13:F13"/>
    <mergeCell ref="E14:F14"/>
    <mergeCell ref="C16:F16"/>
    <mergeCell ref="D12:F12"/>
    <mergeCell ref="D18:F18"/>
    <mergeCell ref="C46:F46"/>
    <mergeCell ref="D48:F48"/>
    <mergeCell ref="D49:F49"/>
    <mergeCell ref="E50:F50"/>
    <mergeCell ref="I1:K1"/>
    <mergeCell ref="S5:T5"/>
    <mergeCell ref="I4:P4"/>
    <mergeCell ref="B8:F8"/>
    <mergeCell ref="A6:T6"/>
    <mergeCell ref="B98:F98"/>
    <mergeCell ref="B91:F91"/>
    <mergeCell ref="E87:F87"/>
    <mergeCell ref="F85:G85"/>
    <mergeCell ref="B80:F80"/>
    <mergeCell ref="D84:F84"/>
    <mergeCell ref="C81:F81"/>
    <mergeCell ref="D95:F95"/>
    <mergeCell ref="D94:F94"/>
    <mergeCell ref="D19:F19"/>
    <mergeCell ref="E20:F20"/>
    <mergeCell ref="C25:F25"/>
    <mergeCell ref="D28:F28"/>
    <mergeCell ref="D34:F34"/>
    <mergeCell ref="C31:F31"/>
    <mergeCell ref="D33:F33"/>
    <mergeCell ref="D41:F41"/>
    <mergeCell ref="E42:F42"/>
    <mergeCell ref="D40:F40"/>
    <mergeCell ref="B37:F37"/>
    <mergeCell ref="C38:F38"/>
  </mergeCells>
  <pageMargins left="0.39370078740157483" right="0.19685039370078741" top="0.98425196850393704" bottom="0.98425196850393704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7</vt:lpstr>
    </vt:vector>
  </TitlesOfParts>
  <Company>Anastasiya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2023-09-27T09:11:43Z</cp:lastPrinted>
  <dcterms:created xsi:type="dcterms:W3CDTF">2010-12-16T03:42:04Z</dcterms:created>
  <dcterms:modified xsi:type="dcterms:W3CDTF">2023-09-27T09:11:46Z</dcterms:modified>
</cp:coreProperties>
</file>