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120" yWindow="75" windowWidth="12120" windowHeight="9120"/>
  </bookViews>
  <sheets>
    <sheet name="прил 5" sheetId="2" r:id="rId1"/>
  </sheets>
  <calcPr calcId="125725"/>
</workbook>
</file>

<file path=xl/calcChain.xml><?xml version="1.0" encoding="utf-8"?>
<calcChain xmlns="http://schemas.openxmlformats.org/spreadsheetml/2006/main">
  <c r="C54" i="2"/>
  <c r="C55"/>
  <c r="C69" l="1"/>
  <c r="C68" s="1"/>
  <c r="C57"/>
  <c r="C58"/>
  <c r="C59"/>
  <c r="G30"/>
  <c r="G31"/>
  <c r="F30"/>
  <c r="F31"/>
  <c r="C30"/>
  <c r="C31"/>
  <c r="G69"/>
  <c r="G68" s="1"/>
  <c r="G36"/>
  <c r="G37"/>
  <c r="F36"/>
  <c r="F37"/>
  <c r="C37"/>
  <c r="C36"/>
  <c r="G33" l="1"/>
  <c r="C26"/>
  <c r="F26"/>
  <c r="G26"/>
  <c r="G24"/>
  <c r="F24"/>
  <c r="C24"/>
  <c r="G20"/>
  <c r="F20"/>
  <c r="C20"/>
  <c r="G16"/>
  <c r="F16"/>
  <c r="C16"/>
  <c r="C14" l="1"/>
  <c r="C13" s="1"/>
  <c r="C12" s="1"/>
  <c r="D14"/>
  <c r="D13" s="1"/>
  <c r="D12" s="1"/>
  <c r="E14"/>
  <c r="E13" s="1"/>
  <c r="E12" s="1"/>
  <c r="F14"/>
  <c r="F13" s="1"/>
  <c r="F12" s="1"/>
  <c r="G14"/>
  <c r="G13" s="1"/>
  <c r="G12" s="1"/>
  <c r="C19"/>
  <c r="C18" s="1"/>
  <c r="D19"/>
  <c r="D18" s="1"/>
  <c r="E19"/>
  <c r="E18" s="1"/>
  <c r="F19"/>
  <c r="F18" s="1"/>
  <c r="G19"/>
  <c r="G18" s="1"/>
  <c r="D29"/>
  <c r="D28" s="1"/>
  <c r="E29"/>
  <c r="E28" s="1"/>
  <c r="G29"/>
  <c r="G28" s="1"/>
  <c r="C34"/>
  <c r="C33" s="1"/>
  <c r="C29" s="1"/>
  <c r="C28" s="1"/>
  <c r="F34"/>
  <c r="F33" s="1"/>
  <c r="G34"/>
  <c r="D40"/>
  <c r="D39" s="1"/>
  <c r="E40"/>
  <c r="E39" s="1"/>
  <c r="C41"/>
  <c r="C40" s="1"/>
  <c r="F41"/>
  <c r="F40" s="1"/>
  <c r="G41"/>
  <c r="G40" s="1"/>
  <c r="C42"/>
  <c r="D42"/>
  <c r="E42"/>
  <c r="D46"/>
  <c r="E46"/>
  <c r="C48"/>
  <c r="C47" s="1"/>
  <c r="F48"/>
  <c r="F47" s="1"/>
  <c r="G48"/>
  <c r="G47" s="1"/>
  <c r="C51"/>
  <c r="C50" s="1"/>
  <c r="F51"/>
  <c r="F50" s="1"/>
  <c r="G51"/>
  <c r="G50" s="1"/>
  <c r="C53"/>
  <c r="D53"/>
  <c r="E53"/>
  <c r="F54"/>
  <c r="F53" s="1"/>
  <c r="G54"/>
  <c r="G53" s="1"/>
  <c r="C64"/>
  <c r="D64"/>
  <c r="E64"/>
  <c r="F64"/>
  <c r="G64"/>
  <c r="C66"/>
  <c r="D66"/>
  <c r="D63" s="1"/>
  <c r="E66"/>
  <c r="E63" s="1"/>
  <c r="F66"/>
  <c r="G66"/>
  <c r="C72"/>
  <c r="C71" s="1"/>
  <c r="D72"/>
  <c r="E72"/>
  <c r="F72"/>
  <c r="F71" s="1"/>
  <c r="G72"/>
  <c r="G71" s="1"/>
  <c r="D74"/>
  <c r="E74"/>
  <c r="C77"/>
  <c r="C76" s="1"/>
  <c r="D77"/>
  <c r="D76" s="1"/>
  <c r="E77"/>
  <c r="E76" s="1"/>
  <c r="F77"/>
  <c r="F76" s="1"/>
  <c r="G77"/>
  <c r="G76" s="1"/>
  <c r="C81"/>
  <c r="D81"/>
  <c r="E81"/>
  <c r="C83"/>
  <c r="D83"/>
  <c r="E83"/>
  <c r="C86"/>
  <c r="C85" s="1"/>
  <c r="C79" s="1"/>
  <c r="D86"/>
  <c r="D85" s="1"/>
  <c r="E86"/>
  <c r="E85" s="1"/>
  <c r="D80" l="1"/>
  <c r="D79" s="1"/>
  <c r="C63"/>
  <c r="C62" s="1"/>
  <c r="E71"/>
  <c r="E62" s="1"/>
  <c r="E80"/>
  <c r="E79" s="1"/>
  <c r="F63"/>
  <c r="F62" s="1"/>
  <c r="F61" s="1"/>
  <c r="G63"/>
  <c r="F29"/>
  <c r="F28" s="1"/>
  <c r="F11" s="1"/>
  <c r="D71"/>
  <c r="D62" s="1"/>
  <c r="E11"/>
  <c r="G46"/>
  <c r="G39" s="1"/>
  <c r="G11" s="1"/>
  <c r="F46"/>
  <c r="F39" s="1"/>
  <c r="C46"/>
  <c r="C39" s="1"/>
  <c r="C11" s="1"/>
  <c r="D11"/>
  <c r="E88" l="1"/>
  <c r="E61"/>
  <c r="E89" s="1"/>
  <c r="G62"/>
  <c r="G61" s="1"/>
  <c r="G89" s="1"/>
  <c r="F89"/>
  <c r="D61"/>
  <c r="D89" s="1"/>
  <c r="D88"/>
  <c r="C61"/>
  <c r="C89" s="1"/>
  <c r="C88"/>
</calcChain>
</file>

<file path=xl/sharedStrings.xml><?xml version="1.0" encoding="utf-8"?>
<sst xmlns="http://schemas.openxmlformats.org/spreadsheetml/2006/main" count="170" uniqueCount="165">
  <si>
    <t>(руб.)</t>
  </si>
  <si>
    <t>2016 год</t>
  </si>
  <si>
    <t>Всего доходов и безвозмездные перечисления</t>
  </si>
  <si>
    <t>Итого внутренние обороты</t>
  </si>
  <si>
    <t>Прочие безвозмездные поступления учреждениям, находящимся в ведении органов местного самоуправления поселений</t>
  </si>
  <si>
    <t>3 03 99050 10 0000 180</t>
  </si>
  <si>
    <t>Прочие безвозмездные поступления</t>
  </si>
  <si>
    <t>3 03 99000 00 0000 180</t>
  </si>
  <si>
    <t>БЕЗВОЗМЕЗДНЫЕ ПОСТУПЛЕНИЯ ОТ ПРЕДПРИНИМАТЕЛЬСКОЙ И ИНОЙ ПРИНОСЯЩЕЙ ДОХОД ДЕЯТЕЛЬНОСТИ</t>
  </si>
  <si>
    <t>3 03 00000 00 0000 000</t>
  </si>
  <si>
    <t>Доходы    от    продажи    товаров,     осуществляемой  учреждениями,  находящимися  в  ведении   органов местного самоуправления муниципальных районов</t>
  </si>
  <si>
    <t>3 02 02050 10 0000 440</t>
  </si>
  <si>
    <t>Доходы от продажи товаров</t>
  </si>
  <si>
    <t>3 02 02000 00 0000 440</t>
  </si>
  <si>
    <t>Доходы    от    продажи    услуг,     оказываемых учреждениями,  находящимися  в  ведении   органов местного самоуправления муниципальных районов</t>
  </si>
  <si>
    <t>3 02 01050 10 0000 130</t>
  </si>
  <si>
    <t>Доходы от продажи услуг</t>
  </si>
  <si>
    <t>3 02 01000 00 0000 130</t>
  </si>
  <si>
    <t>РЫНОЧНЫЕ ПРОДАЖИ ТОВАРОВ И УСЛУГ</t>
  </si>
  <si>
    <t>3 02 00000 00 0000 000</t>
  </si>
  <si>
    <t>ДОХОДЫ ОТ ПРЕДПРИНИМАТЕЛЬСКОЙ И ИНОЙ ПРИНОСЯЩЕЙ ДОХОД ДЕЯТЕЛЬНОСТИ</t>
  </si>
  <si>
    <t>3 00 00000 00 0000 000</t>
  </si>
  <si>
    <t>Прочие межбюджетные трансферты, передаваемые бюджетам сельских поселений</t>
  </si>
  <si>
    <t>2 02 49999 10 0000 150</t>
  </si>
  <si>
    <t>Прочие межбюджетные трансферты, передаваемые бюджетам</t>
  </si>
  <si>
    <t>2 02 49999 00 0000 150</t>
  </si>
  <si>
    <t>Иные межбюджетные трансферты</t>
  </si>
  <si>
    <t>2 02 40000 00 0000 150</t>
  </si>
  <si>
    <t>2 02 35118 10 0000 150</t>
  </si>
  <si>
    <t>2 02 35118 00 0000 150</t>
  </si>
  <si>
    <t xml:space="preserve">Субвенции бюджетам бюджетной системы Российской Федерации </t>
  </si>
  <si>
    <t>2 02 30000 00 0000 150</t>
  </si>
  <si>
    <t>Дотации бюджетам сельских поселений на выравнивание бюджетной обеспеченности из бюджетов муниципальных районов</t>
  </si>
  <si>
    <t>2 02 16001 10 0000 150</t>
  </si>
  <si>
    <t>Дотации на выравнивание бюджетной обеспеченности</t>
  </si>
  <si>
    <t>2 02 16001 00 0000 150</t>
  </si>
  <si>
    <t>Дотации бюджетам бюджетной системы Российской Федерации</t>
  </si>
  <si>
    <t>2 02 10000 00 0000 150</t>
  </si>
  <si>
    <t>БЕЗВОЗМЕЗДНЫЕ ПОСТУПЛЕНИЯ ОТ ДРУГИХ БЮДЖЕТОВ БЮДЖЕТНОЙ СИСТЕМЫ РОССИЙСКОЙ ФЕДЕРАЦИИ</t>
  </si>
  <si>
    <t>2 02 00000 00 0000 000</t>
  </si>
  <si>
    <t>БЕЗВОЗМЕЗДНЫЕ ПОСТУПЛЕНИЯ</t>
  </si>
  <si>
    <t>2 00 00000 00 0000 000</t>
  </si>
  <si>
    <t>1 11 05035 10 0000 120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</si>
  <si>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</si>
  <si>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1 11 05030 00 0000 120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</si>
  <si>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</si>
  <si>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1 11 05000 00 0000 120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</si>
  <si>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</si>
  <si>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</si>
  <si>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</si>
  <si>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1 06 06043 10 0000 110</t>
  </si>
  <si>
    <t>Земельный налог с физическиз лиц, обладающих земельным участком, расположенным в границах сельских поселений</t>
  </si>
  <si>
    <t>Земельный налог с физических лиц</t>
  </si>
  <si>
    <t>1 06 06040 00 0000 110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</si>
  <si>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</si>
  <si>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1 06 06033 10 1000 110</t>
  </si>
  <si>
    <t>Земельный налог с организаций, обладающих земельным участком, расположенным в границах сельских поселений</t>
  </si>
  <si>
    <t>1 06 06033 10 0000 110</t>
  </si>
  <si>
    <t>Земельный налог с организаций</t>
  </si>
  <si>
    <t>1 06 06030 00 0000 110</t>
  </si>
  <si>
    <t>Земельный налог</t>
  </si>
  <si>
    <t>1 06 06000 00 0000 110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</si>
  <si>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 </t>
  </si>
  <si>
    <t>1 06 01030 10 1000 110</t>
  </si>
  <si>
    <t>Транспортный налог с физических лиц</t>
  </si>
  <si>
    <t>1 06 04012 02 0000 110</t>
  </si>
  <si>
    <t>Транспортный налог с организаций</t>
  </si>
  <si>
    <t>1 06 04011 02 0000 110</t>
  </si>
  <si>
    <t>Транспортный налог</t>
  </si>
  <si>
    <t>1 06 04000 02 0000 110</t>
  </si>
  <si>
    <t>Налог на имущество физических лиц</t>
  </si>
  <si>
    <t>1 06 01000 00 0000 110</t>
  </si>
  <si>
    <t>НАЛОГИ НА ИМУЩЕСТВО</t>
  </si>
  <si>
    <t>1 06 00000 00 0000 000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</si>
  <si>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</si>
  <si>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1 05 01021 01 1000 110</t>
  </si>
  <si>
    <t>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</si>
  <si>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</si>
  <si>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1 05 01020 01 0000 110</t>
  </si>
  <si>
    <t>1 05 01011 01 1000 110</t>
  </si>
  <si>
    <t>1 05 01011 01 0000 110</t>
  </si>
  <si>
    <t>1 05 01010 01 0000 110</t>
  </si>
  <si>
    <t>Налог, взимаемый в связи с применением упрощенной системы налогообложения</t>
  </si>
  <si>
    <t>1 05 01000 00 0000 110</t>
  </si>
  <si>
    <t>НАЛОГИ НА СОВОКУПНЫЙ ДОХОД</t>
  </si>
  <si>
    <t>1 05 00000 00 0000 000</t>
  </si>
  <si>
    <t>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</si>
  <si>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</si>
  <si>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</si>
  <si>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</si>
  <si>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</si>
  <si>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1 03 02250 01 0000 110</t>
  </si>
  <si>
    <t>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</si>
  <si>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</si>
  <si>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1 03 02240 01 0000 110</t>
  </si>
  <si>
    <t>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</si>
  <si>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</si>
  <si>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1 03 02230 01 0000 110</t>
  </si>
  <si>
    <t>Акцизы по подакцизным товарам (продукции), производимым на территории Российской Федерации</t>
  </si>
  <si>
    <t>1 03 02000 01 0000 110</t>
  </si>
  <si>
    <t>1 03 00000 00 0000 000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</si>
  <si>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</si>
  <si>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1 01 02030 01 0000 110</t>
  </si>
  <si>
    <t>1 01 02010 01 1000 110</t>
  </si>
  <si>
    <t>1 01 02010 01 0000 110</t>
  </si>
  <si>
    <t>Налог на доходы физических лиц</t>
  </si>
  <si>
    <t>1 01 02000 01 0000 110</t>
  </si>
  <si>
    <t>НАЛОГИ НА ПРИБЫЛЬ, ДОХОДЫ</t>
  </si>
  <si>
    <t>1 01 00000 00 0000 000</t>
  </si>
  <si>
    <t>НАЛОГОВЫЕ И НЕНАЛОГОВЫЕ ДОХОДЫ</t>
  </si>
  <si>
    <t>1 00 00000 00 0000 000</t>
  </si>
  <si>
    <t>Наименование кода дохода бюджета</t>
  </si>
  <si>
    <t>Код бюджетной классификации Российской Федерации</t>
  </si>
  <si>
    <t xml:space="preserve">                                                                            </t>
  </si>
  <si>
    <t xml:space="preserve">                                                                                                  </t>
  </si>
  <si>
    <t xml:space="preserve">                                                                 </t>
  </si>
  <si>
    <t>Приложение 5</t>
  </si>
  <si>
    <t xml:space="preserve">                                                           </t>
  </si>
  <si>
    <t>Субсидии бюджетам бюджетной системы Российской Федерации (межбюджетные субсидии)</t>
  </si>
  <si>
    <t>2022 год</t>
  </si>
  <si>
    <t>2023 год</t>
  </si>
  <si>
    <t>к решению Совета депутатов</t>
  </si>
  <si>
    <t xml:space="preserve">Черкасского сельсовета </t>
  </si>
  <si>
    <t>2024 год</t>
  </si>
  <si>
    <t>1 05 03000 01 0000 110</t>
  </si>
  <si>
    <t>Единый сельскохозяйственный налог</t>
  </si>
  <si>
    <t>1 05 03010 01 0000 110</t>
  </si>
  <si>
    <t>1 05 03010 01 1000 110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</si>
  <si>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</si>
  <si>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2 02 29999 00 0000 150</t>
  </si>
  <si>
    <t>Прочие субсидиии</t>
  </si>
  <si>
    <t>2 02 29999 10 0000 150</t>
  </si>
  <si>
    <t>Прочие субсидиии бюджетам сельских поселений</t>
  </si>
  <si>
    <t>1 17 00000 00 0000 000</t>
  </si>
  <si>
    <t>1 17 15000 00 0000 150</t>
  </si>
  <si>
    <t>1 17 15030 10 0000 150</t>
  </si>
  <si>
    <t>1 17 15030 10 0002 150</t>
  </si>
  <si>
    <t>ПРОЧИЕ НЕНАЛОГОВЫЕ ДОХОДЫ</t>
  </si>
  <si>
    <t>Инициативные платежи</t>
  </si>
  <si>
    <t>Инициативные платежи, зачисляемые в бюджеты сельских поселений</t>
  </si>
  <si>
    <t>Инициативные платежи, зачисляемые в бюджеты сельских поселений (средства, поступающие на приобретение оборудования для спортивной (игровой, спортивно-игровой) площадки)</t>
  </si>
  <si>
    <t>2 02 15001 10 0000 150</t>
  </si>
  <si>
    <t>Поступление доходов в бюджет поселения по кодам видов доходов, подвидов доходов на 2022 год и на плановый период 2023, 2024 годов</t>
  </si>
  <si>
    <t xml:space="preserve"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 </t>
  </si>
  <si>
    <t>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</si>
  <si>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</si>
  <si>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2 02 15001 00 0000 150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</si>
  <si>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 227.1</t>
    </r>
    <r>
      <rPr>
        <sz val="9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и 228 Налогового кодекса Российской Федерации</t>
    </r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</si>
  <si>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 227.1</t>
    </r>
    <r>
      <rPr>
        <sz val="9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 </t>
    </r>
  </si>
  <si>
    <t>НАЛОГИ НА ТОВАРЫ (РАБОТЫ, УСЛУГИ), РЕАЛИЗУЕМЫЕ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</si>
  <si>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</si>
  <si>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</si>
  <si>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</si>
  <si>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</si>
  <si>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Налог, взимаемый с налогоплательщиков, выбравших в качестве объекта налогообложения доходы</t>
  </si>
  <si>
    <t>1 06 06043 10 1000 110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</si>
  <si>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</si>
  <si>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2 02 20000 00 0000 150</t>
  </si>
  <si>
    <t>Субвенции бюджетам на осуществление первичного воинского учета органами местного управления поселений, муниципальных и городских округов</t>
  </si>
  <si>
    <t>Субвенции бюджетам сельских поселений на осуществление первичного воинского учета органами местного управления поселений, муниципальных и городских округов</t>
  </si>
  <si>
    <t>1 01 02030 01 1000 110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</si>
  <si>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</si>
  <si>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Дотации бюджетам сельских поселений на выравнивание бюджетной обеспеченности из бюджета субьекта Российской Федерации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</si>
  <si>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бюджетных и автономных учреждений)</t>
  </si>
  <si>
    <t>от 26 декабря 2022 года № 106</t>
  </si>
</sst>
</file>

<file path=xl/styles.xml><?xml version="1.0" encoding="utf-8"?>
<styleSheet xmlns="http://schemas.openxmlformats.org/spreadsheetml/2006/main">
  <numFmts count="1">
    <numFmt numFmtId="164" formatCode="0;[Red]0"/>
  </numFmts>
  <fonts count="14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62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Fill="1"/>
    <xf numFmtId="3" fontId="5" fillId="0" borderId="0" xfId="0" applyNumberFormat="1" applyFont="1" applyFill="1"/>
    <xf numFmtId="0" fontId="0" fillId="0" borderId="0" xfId="0" applyFill="1" applyAlignment="1">
      <alignment horizontal="center"/>
    </xf>
    <xf numFmtId="0" fontId="0" fillId="0" borderId="0" xfId="0" applyFill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3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top" wrapText="1"/>
    </xf>
    <xf numFmtId="3" fontId="5" fillId="2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center" vertical="top" wrapText="1"/>
    </xf>
    <xf numFmtId="3" fontId="5" fillId="3" borderId="1" xfId="0" applyNumberFormat="1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justify" vertical="center" wrapText="1"/>
    </xf>
    <xf numFmtId="0" fontId="5" fillId="3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/>
    </xf>
    <xf numFmtId="164" fontId="5" fillId="2" borderId="1" xfId="0" applyNumberFormat="1" applyFont="1" applyFill="1" applyBorder="1" applyAlignment="1">
      <alignment horizontal="center" vertical="top" wrapText="1"/>
    </xf>
    <xf numFmtId="164" fontId="5" fillId="0" borderId="1" xfId="0" applyNumberFormat="1" applyFont="1" applyFill="1" applyBorder="1" applyAlignment="1">
      <alignment horizontal="center" vertical="top" wrapText="1"/>
    </xf>
    <xf numFmtId="1" fontId="5" fillId="2" borderId="1" xfId="0" applyNumberFormat="1" applyFont="1" applyFill="1" applyBorder="1" applyAlignment="1">
      <alignment horizontal="center" vertical="top" wrapText="1"/>
    </xf>
    <xf numFmtId="3" fontId="5" fillId="0" borderId="3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justify" vertical="top" wrapText="1"/>
    </xf>
    <xf numFmtId="0" fontId="7" fillId="0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justify" vertical="top" wrapText="1"/>
    </xf>
    <xf numFmtId="0" fontId="10" fillId="2" borderId="2" xfId="0" applyFont="1" applyFill="1" applyBorder="1" applyAlignment="1">
      <alignment horizontal="left" vertical="top" wrapText="1"/>
    </xf>
    <xf numFmtId="1" fontId="8" fillId="0" borderId="1" xfId="0" applyNumberFormat="1" applyFont="1" applyBorder="1" applyAlignment="1">
      <alignment horizontal="center" wrapText="1"/>
    </xf>
    <xf numFmtId="1" fontId="8" fillId="0" borderId="4" xfId="0" applyNumberFormat="1" applyFont="1" applyBorder="1" applyAlignment="1">
      <alignment horizontal="center" wrapText="1"/>
    </xf>
    <xf numFmtId="1" fontId="8" fillId="0" borderId="2" xfId="0" applyNumberFormat="1" applyFont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3" fontId="2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8" fillId="0" borderId="5" xfId="0" applyFont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top"/>
    </xf>
    <xf numFmtId="0" fontId="8" fillId="0" borderId="4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/>
    </xf>
    <xf numFmtId="0" fontId="13" fillId="0" borderId="1" xfId="0" applyFont="1" applyBorder="1" applyAlignment="1">
      <alignment horizontal="left" vertical="top" wrapText="1"/>
    </xf>
    <xf numFmtId="0" fontId="5" fillId="2" borderId="6" xfId="0" applyFont="1" applyFill="1" applyBorder="1" applyAlignment="1">
      <alignment horizontal="center" vertical="top"/>
    </xf>
    <xf numFmtId="0" fontId="8" fillId="0" borderId="3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</cellXfs>
  <cellStyles count="4">
    <cellStyle name="Обычный" xfId="0" builtinId="0"/>
    <cellStyle name="Обычный 2" xfId="3"/>
    <cellStyle name="Обычный 2 2" xfId="1"/>
    <cellStyle name="Обычный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28"/>
  <sheetViews>
    <sheetView tabSelected="1" topLeftCell="A63" zoomScale="90" zoomScaleNormal="90" workbookViewId="0">
      <selection activeCell="H73" sqref="H73"/>
    </sheetView>
  </sheetViews>
  <sheetFormatPr defaultRowHeight="15.75"/>
  <cols>
    <col min="1" max="1" width="28.85546875" style="5" bestFit="1" customWidth="1"/>
    <col min="2" max="2" width="77.85546875" customWidth="1"/>
    <col min="3" max="3" width="16" style="4" customWidth="1"/>
    <col min="4" max="4" width="16" style="4" hidden="1" customWidth="1"/>
    <col min="5" max="5" width="15.85546875" style="4" hidden="1" customWidth="1"/>
    <col min="6" max="6" width="13.28515625" style="3" customWidth="1"/>
    <col min="7" max="7" width="14.42578125" style="3" customWidth="1"/>
  </cols>
  <sheetData>
    <row r="1" spans="1:7" ht="18.75">
      <c r="B1" s="1" t="s">
        <v>117</v>
      </c>
      <c r="C1" s="10" t="s">
        <v>116</v>
      </c>
      <c r="D1" s="10"/>
      <c r="E1" s="10"/>
    </row>
    <row r="2" spans="1:7" ht="18.75">
      <c r="B2" s="1" t="s">
        <v>115</v>
      </c>
      <c r="C2" s="10" t="s">
        <v>121</v>
      </c>
      <c r="D2" s="10"/>
      <c r="E2" s="10"/>
    </row>
    <row r="3" spans="1:7" ht="18.75">
      <c r="B3" s="1" t="s">
        <v>114</v>
      </c>
      <c r="C3" s="10" t="s">
        <v>122</v>
      </c>
      <c r="D3" s="10"/>
      <c r="E3" s="10"/>
    </row>
    <row r="4" spans="1:7" ht="18.75">
      <c r="A4" s="49"/>
      <c r="B4" s="1" t="s">
        <v>113</v>
      </c>
      <c r="C4" s="59" t="s">
        <v>164</v>
      </c>
      <c r="D4" s="10"/>
      <c r="E4" s="10"/>
    </row>
    <row r="5" spans="1:7" ht="18.75">
      <c r="A5" s="49"/>
      <c r="B5" s="2"/>
      <c r="C5" s="9"/>
      <c r="D5" s="9"/>
      <c r="E5" s="9"/>
    </row>
    <row r="6" spans="1:7" ht="18.75" customHeight="1">
      <c r="A6" s="61" t="s">
        <v>142</v>
      </c>
      <c r="B6" s="61"/>
      <c r="C6" s="61"/>
      <c r="D6" s="61"/>
      <c r="E6" s="61"/>
      <c r="F6" s="61"/>
      <c r="G6" s="61"/>
    </row>
    <row r="7" spans="1:7" ht="18.75" customHeight="1">
      <c r="A7" s="61"/>
      <c r="B7" s="61"/>
      <c r="C7" s="61"/>
      <c r="D7" s="61"/>
      <c r="E7" s="61"/>
      <c r="F7" s="61"/>
      <c r="G7" s="61"/>
    </row>
    <row r="8" spans="1:7" ht="18.75">
      <c r="A8" s="48"/>
      <c r="E8" s="47" t="s">
        <v>0</v>
      </c>
    </row>
    <row r="9" spans="1:7" ht="18.75">
      <c r="A9" s="48"/>
      <c r="E9" s="47"/>
      <c r="G9" s="58" t="s">
        <v>0</v>
      </c>
    </row>
    <row r="10" spans="1:7" ht="49.5">
      <c r="A10" s="46" t="s">
        <v>112</v>
      </c>
      <c r="B10" s="45" t="s">
        <v>111</v>
      </c>
      <c r="C10" s="44" t="s">
        <v>119</v>
      </c>
      <c r="D10" s="44" t="s">
        <v>1</v>
      </c>
      <c r="E10" s="44" t="s">
        <v>1</v>
      </c>
      <c r="F10" s="43" t="s">
        <v>120</v>
      </c>
      <c r="G10" s="43" t="s">
        <v>123</v>
      </c>
    </row>
    <row r="11" spans="1:7">
      <c r="A11" s="16" t="s">
        <v>110</v>
      </c>
      <c r="B11" s="12" t="s">
        <v>109</v>
      </c>
      <c r="C11" s="11">
        <f>C12+C18+C28+C39+C53+C57</f>
        <v>5556000</v>
      </c>
      <c r="D11" s="11" t="e">
        <f>D12+D18+D28+D39+D53+#REF!+#REF!+D46</f>
        <v>#REF!</v>
      </c>
      <c r="E11" s="11" t="e">
        <f>E12+E18+E28+E39+E53+#REF!+#REF!+E46</f>
        <v>#REF!</v>
      </c>
      <c r="F11" s="11">
        <f>F12+F18+F28+F39+F53</f>
        <v>5537000</v>
      </c>
      <c r="G11" s="11">
        <f>G12+G18+G28+G39+G53</f>
        <v>5586000</v>
      </c>
    </row>
    <row r="12" spans="1:7">
      <c r="A12" s="13" t="s">
        <v>108</v>
      </c>
      <c r="B12" s="15" t="s">
        <v>107</v>
      </c>
      <c r="C12" s="11">
        <f>C13</f>
        <v>2817000</v>
      </c>
      <c r="D12" s="11">
        <f>D13</f>
        <v>0</v>
      </c>
      <c r="E12" s="11">
        <f>E13</f>
        <v>0</v>
      </c>
      <c r="F12" s="11">
        <f>F13</f>
        <v>2902000</v>
      </c>
      <c r="G12" s="11">
        <f>G13</f>
        <v>3000000</v>
      </c>
    </row>
    <row r="13" spans="1:7">
      <c r="A13" s="13" t="s">
        <v>106</v>
      </c>
      <c r="B13" s="15" t="s">
        <v>105</v>
      </c>
      <c r="C13" s="11">
        <f>C14+C16</f>
        <v>2817000</v>
      </c>
      <c r="D13" s="11">
        <f>D14</f>
        <v>0</v>
      </c>
      <c r="E13" s="11">
        <f>E14</f>
        <v>0</v>
      </c>
      <c r="F13" s="11">
        <f>F14+F16</f>
        <v>2902000</v>
      </c>
      <c r="G13" s="11">
        <f>G14+G16</f>
        <v>3000000</v>
      </c>
    </row>
    <row r="14" spans="1:7" ht="63">
      <c r="A14" s="42" t="s">
        <v>104</v>
      </c>
      <c r="B14" s="15" t="s">
        <v>147</v>
      </c>
      <c r="C14" s="11">
        <f>C15</f>
        <v>2800000</v>
      </c>
      <c r="D14" s="11">
        <f>D15</f>
        <v>0</v>
      </c>
      <c r="E14" s="11">
        <f>E15</f>
        <v>0</v>
      </c>
      <c r="F14" s="11">
        <f>F15</f>
        <v>2884000</v>
      </c>
      <c r="G14" s="11">
        <f>G15</f>
        <v>2982000</v>
      </c>
    </row>
    <row r="15" spans="1:7" ht="96.75" customHeight="1">
      <c r="A15" s="41" t="s">
        <v>103</v>
      </c>
      <c r="B15" s="21" t="s">
        <v>148</v>
      </c>
      <c r="C15" s="18">
        <v>2800000</v>
      </c>
      <c r="D15" s="18"/>
      <c r="E15" s="18"/>
      <c r="F15" s="17">
        <v>2884000</v>
      </c>
      <c r="G15" s="17">
        <v>2982000</v>
      </c>
    </row>
    <row r="16" spans="1:7" ht="34.5" customHeight="1">
      <c r="A16" s="40" t="s">
        <v>102</v>
      </c>
      <c r="B16" s="21" t="s">
        <v>161</v>
      </c>
      <c r="C16" s="18">
        <f>C17</f>
        <v>17000</v>
      </c>
      <c r="D16" s="18"/>
      <c r="E16" s="18"/>
      <c r="F16" s="17">
        <f>F17</f>
        <v>18000</v>
      </c>
      <c r="G16" s="17">
        <f>G17</f>
        <v>18000</v>
      </c>
    </row>
    <row r="17" spans="1:7" ht="63">
      <c r="A17" s="40" t="s">
        <v>160</v>
      </c>
      <c r="B17" s="21" t="s">
        <v>101</v>
      </c>
      <c r="C17" s="18">
        <v>17000</v>
      </c>
      <c r="D17" s="18"/>
      <c r="E17" s="18"/>
      <c r="F17" s="17">
        <v>18000</v>
      </c>
      <c r="G17" s="17">
        <v>18000</v>
      </c>
    </row>
    <row r="18" spans="1:7" ht="31.5">
      <c r="A18" s="13" t="s">
        <v>100</v>
      </c>
      <c r="B18" s="15" t="s">
        <v>149</v>
      </c>
      <c r="C18" s="11">
        <f>C19</f>
        <v>1234000</v>
      </c>
      <c r="D18" s="11">
        <f>D19</f>
        <v>4000</v>
      </c>
      <c r="E18" s="11">
        <f>E19</f>
        <v>4000</v>
      </c>
      <c r="F18" s="11">
        <f>F19</f>
        <v>1263000</v>
      </c>
      <c r="G18" s="11">
        <f>G19</f>
        <v>1290000</v>
      </c>
    </row>
    <row r="19" spans="1:7" ht="31.5">
      <c r="A19" s="20" t="s">
        <v>99</v>
      </c>
      <c r="B19" s="38" t="s">
        <v>98</v>
      </c>
      <c r="C19" s="18">
        <f>C20+C22+C24+C26</f>
        <v>1234000</v>
      </c>
      <c r="D19" s="18">
        <f>D20+D22+D24+D26</f>
        <v>4000</v>
      </c>
      <c r="E19" s="18">
        <f>E20+E22+E24+E26</f>
        <v>4000</v>
      </c>
      <c r="F19" s="18">
        <f>F20+F22+F24+F26</f>
        <v>1263000</v>
      </c>
      <c r="G19" s="18">
        <f>G20+G22+G24+G26</f>
        <v>1290000</v>
      </c>
    </row>
    <row r="20" spans="1:7" ht="63">
      <c r="A20" s="20" t="s">
        <v>97</v>
      </c>
      <c r="B20" s="39" t="s">
        <v>96</v>
      </c>
      <c r="C20" s="18">
        <f>C21</f>
        <v>558000</v>
      </c>
      <c r="D20" s="18"/>
      <c r="E20" s="18"/>
      <c r="F20" s="17">
        <f>F21</f>
        <v>565000</v>
      </c>
      <c r="G20" s="17">
        <f>G21</f>
        <v>568000</v>
      </c>
    </row>
    <row r="21" spans="1:7" ht="96" customHeight="1">
      <c r="A21" s="20" t="s">
        <v>95</v>
      </c>
      <c r="B21" s="39" t="s">
        <v>150</v>
      </c>
      <c r="C21" s="18">
        <v>558000</v>
      </c>
      <c r="D21" s="18"/>
      <c r="E21" s="18"/>
      <c r="F21" s="17">
        <v>565000</v>
      </c>
      <c r="G21" s="17">
        <v>568000</v>
      </c>
    </row>
    <row r="22" spans="1:7" ht="86.25" customHeight="1">
      <c r="A22" s="20" t="s">
        <v>94</v>
      </c>
      <c r="B22" s="38" t="s">
        <v>93</v>
      </c>
      <c r="C22" s="18">
        <v>3000</v>
      </c>
      <c r="D22" s="18">
        <v>4000</v>
      </c>
      <c r="E22" s="18">
        <v>4000</v>
      </c>
      <c r="F22" s="18">
        <v>3000</v>
      </c>
      <c r="G22" s="18">
        <v>3000</v>
      </c>
    </row>
    <row r="23" spans="1:7" ht="117.75" customHeight="1">
      <c r="A23" s="20" t="s">
        <v>92</v>
      </c>
      <c r="B23" s="38" t="s">
        <v>151</v>
      </c>
      <c r="C23" s="18">
        <v>3000</v>
      </c>
      <c r="D23" s="18">
        <v>4000</v>
      </c>
      <c r="E23" s="18">
        <v>4000</v>
      </c>
      <c r="F23" s="18">
        <v>3000</v>
      </c>
      <c r="G23" s="18">
        <v>3000</v>
      </c>
    </row>
    <row r="24" spans="1:7" ht="68.25" customHeight="1">
      <c r="A24" s="20" t="s">
        <v>91</v>
      </c>
      <c r="B24" s="38" t="s">
        <v>90</v>
      </c>
      <c r="C24" s="18">
        <f>C25</f>
        <v>743000</v>
      </c>
      <c r="D24" s="18"/>
      <c r="E24" s="18"/>
      <c r="F24" s="17">
        <f>F25</f>
        <v>765000</v>
      </c>
      <c r="G24" s="17">
        <f>G25</f>
        <v>792000</v>
      </c>
    </row>
    <row r="25" spans="1:7" ht="105" customHeight="1">
      <c r="A25" s="20" t="s">
        <v>89</v>
      </c>
      <c r="B25" s="38" t="s">
        <v>152</v>
      </c>
      <c r="C25" s="18">
        <v>743000</v>
      </c>
      <c r="D25" s="18"/>
      <c r="E25" s="18"/>
      <c r="F25" s="17">
        <v>765000</v>
      </c>
      <c r="G25" s="17">
        <v>792000</v>
      </c>
    </row>
    <row r="26" spans="1:7" ht="63">
      <c r="A26" s="37" t="s">
        <v>88</v>
      </c>
      <c r="B26" s="36" t="s">
        <v>87</v>
      </c>
      <c r="C26" s="11">
        <f>C27</f>
        <v>-70000</v>
      </c>
      <c r="D26" s="11"/>
      <c r="E26" s="11"/>
      <c r="F26" s="14">
        <f>F27</f>
        <v>-70000</v>
      </c>
      <c r="G26" s="14">
        <f>G27</f>
        <v>-73000</v>
      </c>
    </row>
    <row r="27" spans="1:7" ht="94.5">
      <c r="A27" s="37" t="s">
        <v>86</v>
      </c>
      <c r="B27" s="36" t="s">
        <v>153</v>
      </c>
      <c r="C27" s="11">
        <v>-70000</v>
      </c>
      <c r="D27" s="11"/>
      <c r="E27" s="11"/>
      <c r="F27" s="14">
        <v>-70000</v>
      </c>
      <c r="G27" s="14">
        <v>-73000</v>
      </c>
    </row>
    <row r="28" spans="1:7">
      <c r="A28" s="13" t="s">
        <v>85</v>
      </c>
      <c r="B28" s="15" t="s">
        <v>84</v>
      </c>
      <c r="C28" s="11">
        <f>C29+C36</f>
        <v>126700</v>
      </c>
      <c r="D28" s="11" t="e">
        <f>D29+#REF!</f>
        <v>#REF!</v>
      </c>
      <c r="E28" s="11" t="e">
        <f>E29+#REF!</f>
        <v>#REF!</v>
      </c>
      <c r="F28" s="11">
        <f>F29+F36</f>
        <v>185000</v>
      </c>
      <c r="G28" s="11">
        <f>G29+G36</f>
        <v>135000</v>
      </c>
    </row>
    <row r="29" spans="1:7" ht="31.5">
      <c r="A29" s="13" t="s">
        <v>83</v>
      </c>
      <c r="B29" s="15" t="s">
        <v>82</v>
      </c>
      <c r="C29" s="11">
        <f>C32+C33</f>
        <v>65000</v>
      </c>
      <c r="D29" s="11">
        <f>D30+D31</f>
        <v>0</v>
      </c>
      <c r="E29" s="11">
        <f>E30+E31</f>
        <v>0</v>
      </c>
      <c r="F29" s="11">
        <f>F32+F34</f>
        <v>65000</v>
      </c>
      <c r="G29" s="11">
        <f>G32+G33</f>
        <v>65000</v>
      </c>
    </row>
    <row r="30" spans="1:7" ht="31.5">
      <c r="A30" s="13" t="s">
        <v>81</v>
      </c>
      <c r="B30" s="15" t="s">
        <v>154</v>
      </c>
      <c r="C30" s="11">
        <f>C32</f>
        <v>25000</v>
      </c>
      <c r="D30" s="11"/>
      <c r="E30" s="11"/>
      <c r="F30" s="14">
        <f>F32</f>
        <v>25000</v>
      </c>
      <c r="G30" s="14">
        <f>G32</f>
        <v>25000</v>
      </c>
    </row>
    <row r="31" spans="1:7" ht="31.5">
      <c r="A31" s="13" t="s">
        <v>80</v>
      </c>
      <c r="B31" s="15" t="s">
        <v>154</v>
      </c>
      <c r="C31" s="11">
        <f>C32</f>
        <v>25000</v>
      </c>
      <c r="D31" s="11"/>
      <c r="E31" s="11"/>
      <c r="F31" s="14">
        <f>F32</f>
        <v>25000</v>
      </c>
      <c r="G31" s="14">
        <f>G32</f>
        <v>25000</v>
      </c>
    </row>
    <row r="32" spans="1:7" ht="63">
      <c r="A32" s="13" t="s">
        <v>79</v>
      </c>
      <c r="B32" s="15" t="s">
        <v>143</v>
      </c>
      <c r="C32" s="11">
        <v>25000</v>
      </c>
      <c r="D32" s="11"/>
      <c r="E32" s="11"/>
      <c r="F32" s="14">
        <v>25000</v>
      </c>
      <c r="G32" s="14">
        <v>25000</v>
      </c>
    </row>
    <row r="33" spans="1:7" ht="31.5">
      <c r="A33" s="35" t="s">
        <v>78</v>
      </c>
      <c r="B33" s="34" t="s">
        <v>77</v>
      </c>
      <c r="C33" s="33">
        <f>C34</f>
        <v>40000</v>
      </c>
      <c r="D33" s="11"/>
      <c r="E33" s="11"/>
      <c r="F33" s="14">
        <f>F34</f>
        <v>40000</v>
      </c>
      <c r="G33" s="14">
        <f>G35</f>
        <v>40000</v>
      </c>
    </row>
    <row r="34" spans="1:7" ht="31.5">
      <c r="A34" s="35" t="s">
        <v>76</v>
      </c>
      <c r="B34" s="34" t="s">
        <v>77</v>
      </c>
      <c r="C34" s="33">
        <f>C35</f>
        <v>40000</v>
      </c>
      <c r="D34" s="11"/>
      <c r="E34" s="11"/>
      <c r="F34" s="14">
        <f>F35</f>
        <v>40000</v>
      </c>
      <c r="G34" s="14">
        <f>G35</f>
        <v>40000</v>
      </c>
    </row>
    <row r="35" spans="1:7" ht="78.75">
      <c r="A35" s="35" t="s">
        <v>75</v>
      </c>
      <c r="B35" s="34" t="s">
        <v>74</v>
      </c>
      <c r="C35" s="33">
        <v>40000</v>
      </c>
      <c r="D35" s="33">
        <v>2000</v>
      </c>
      <c r="E35" s="33">
        <v>2000</v>
      </c>
      <c r="F35" s="33">
        <v>40000</v>
      </c>
      <c r="G35" s="33">
        <v>40000</v>
      </c>
    </row>
    <row r="36" spans="1:7">
      <c r="A36" s="35" t="s">
        <v>124</v>
      </c>
      <c r="B36" s="34" t="s">
        <v>125</v>
      </c>
      <c r="C36" s="33">
        <f>C38</f>
        <v>61700</v>
      </c>
      <c r="D36" s="33"/>
      <c r="E36" s="33"/>
      <c r="F36" s="33">
        <f>F38</f>
        <v>120000</v>
      </c>
      <c r="G36" s="33">
        <f>G38</f>
        <v>70000</v>
      </c>
    </row>
    <row r="37" spans="1:7">
      <c r="A37" s="35" t="s">
        <v>126</v>
      </c>
      <c r="B37" s="34" t="s">
        <v>125</v>
      </c>
      <c r="C37" s="33">
        <f>C38</f>
        <v>61700</v>
      </c>
      <c r="D37" s="33"/>
      <c r="E37" s="33"/>
      <c r="F37" s="33">
        <f>F38</f>
        <v>120000</v>
      </c>
      <c r="G37" s="33">
        <f>G38</f>
        <v>70000</v>
      </c>
    </row>
    <row r="38" spans="1:7" ht="47.25">
      <c r="A38" s="35" t="s">
        <v>127</v>
      </c>
      <c r="B38" s="34" t="s">
        <v>128</v>
      </c>
      <c r="C38" s="33">
        <v>61700</v>
      </c>
      <c r="D38" s="33"/>
      <c r="E38" s="33"/>
      <c r="F38" s="33">
        <v>120000</v>
      </c>
      <c r="G38" s="33">
        <v>70000</v>
      </c>
    </row>
    <row r="39" spans="1:7">
      <c r="A39" s="13" t="s">
        <v>73</v>
      </c>
      <c r="B39" s="15" t="s">
        <v>72</v>
      </c>
      <c r="C39" s="11">
        <f>C40+C46</f>
        <v>1233000</v>
      </c>
      <c r="D39" s="11">
        <f>D40</f>
        <v>0</v>
      </c>
      <c r="E39" s="11">
        <f>E40</f>
        <v>0</v>
      </c>
      <c r="F39" s="11">
        <f>F40+F46</f>
        <v>1184000</v>
      </c>
      <c r="G39" s="11">
        <f>G40+G46</f>
        <v>1158000</v>
      </c>
    </row>
    <row r="40" spans="1:7">
      <c r="A40" s="13" t="s">
        <v>71</v>
      </c>
      <c r="B40" s="15" t="s">
        <v>70</v>
      </c>
      <c r="C40" s="11">
        <f>C41</f>
        <v>215000</v>
      </c>
      <c r="D40" s="11">
        <f>D41</f>
        <v>0</v>
      </c>
      <c r="E40" s="11">
        <f>E41</f>
        <v>0</v>
      </c>
      <c r="F40" s="11">
        <f>F41</f>
        <v>249000</v>
      </c>
      <c r="G40" s="11">
        <f>G41</f>
        <v>298000</v>
      </c>
    </row>
    <row r="41" spans="1:7" ht="39" customHeight="1">
      <c r="A41" s="13" t="s">
        <v>144</v>
      </c>
      <c r="B41" s="15" t="s">
        <v>62</v>
      </c>
      <c r="C41" s="11">
        <f>C45</f>
        <v>215000</v>
      </c>
      <c r="D41" s="11"/>
      <c r="E41" s="11"/>
      <c r="F41" s="14">
        <f>F45</f>
        <v>249000</v>
      </c>
      <c r="G41" s="14">
        <f>G45</f>
        <v>298000</v>
      </c>
    </row>
    <row r="42" spans="1:7" hidden="1">
      <c r="A42" s="13" t="s">
        <v>69</v>
      </c>
      <c r="B42" s="15" t="s">
        <v>68</v>
      </c>
      <c r="C42" s="11">
        <f>C43+C44</f>
        <v>0</v>
      </c>
      <c r="D42" s="11">
        <f>D43+D44</f>
        <v>0</v>
      </c>
      <c r="E42" s="11">
        <f>E43+E44</f>
        <v>0</v>
      </c>
      <c r="F42" s="14"/>
      <c r="G42" s="14"/>
    </row>
    <row r="43" spans="1:7" hidden="1">
      <c r="A43" s="13" t="s">
        <v>67</v>
      </c>
      <c r="B43" s="15" t="s">
        <v>66</v>
      </c>
      <c r="C43" s="11"/>
      <c r="D43" s="11"/>
      <c r="E43" s="11"/>
      <c r="F43" s="14"/>
      <c r="G43" s="14"/>
    </row>
    <row r="44" spans="1:7" hidden="1">
      <c r="A44" s="13" t="s">
        <v>65</v>
      </c>
      <c r="B44" s="15" t="s">
        <v>64</v>
      </c>
      <c r="C44" s="11"/>
      <c r="D44" s="11"/>
      <c r="E44" s="11"/>
      <c r="F44" s="14"/>
      <c r="G44" s="14"/>
    </row>
    <row r="45" spans="1:7" ht="65.25" customHeight="1">
      <c r="A45" s="13" t="s">
        <v>63</v>
      </c>
      <c r="B45" s="15" t="s">
        <v>145</v>
      </c>
      <c r="C45" s="11">
        <v>215000</v>
      </c>
      <c r="D45" s="11"/>
      <c r="E45" s="11"/>
      <c r="F45" s="14">
        <v>249000</v>
      </c>
      <c r="G45" s="14">
        <v>298000</v>
      </c>
    </row>
    <row r="46" spans="1:7">
      <c r="A46" s="31" t="s">
        <v>61</v>
      </c>
      <c r="B46" s="15" t="s">
        <v>60</v>
      </c>
      <c r="C46" s="11">
        <f>C47+C50</f>
        <v>1018000</v>
      </c>
      <c r="D46" s="11" t="e">
        <f>D52+#REF!</f>
        <v>#REF!</v>
      </c>
      <c r="E46" s="11" t="e">
        <f>E52+#REF!</f>
        <v>#REF!</v>
      </c>
      <c r="F46" s="11">
        <f>F47+F50</f>
        <v>935000</v>
      </c>
      <c r="G46" s="11">
        <f>G47+G50</f>
        <v>860000</v>
      </c>
    </row>
    <row r="47" spans="1:7">
      <c r="A47" s="31" t="s">
        <v>59</v>
      </c>
      <c r="B47" s="15" t="s">
        <v>58</v>
      </c>
      <c r="C47" s="18">
        <f>C48</f>
        <v>92000</v>
      </c>
      <c r="D47" s="18">
        <v>249000</v>
      </c>
      <c r="E47" s="18">
        <v>249000</v>
      </c>
      <c r="F47" s="18">
        <f>F48</f>
        <v>92000</v>
      </c>
      <c r="G47" s="18">
        <f>G48</f>
        <v>92000</v>
      </c>
    </row>
    <row r="48" spans="1:7" ht="31.5">
      <c r="A48" s="31" t="s">
        <v>57</v>
      </c>
      <c r="B48" s="15" t="s">
        <v>56</v>
      </c>
      <c r="C48" s="18">
        <f>C49</f>
        <v>92000</v>
      </c>
      <c r="D48" s="18"/>
      <c r="E48" s="18"/>
      <c r="F48" s="18">
        <f>F49</f>
        <v>92000</v>
      </c>
      <c r="G48" s="18">
        <f>G49</f>
        <v>92000</v>
      </c>
    </row>
    <row r="49" spans="1:7" ht="63">
      <c r="A49" s="31" t="s">
        <v>55</v>
      </c>
      <c r="B49" s="15" t="s">
        <v>54</v>
      </c>
      <c r="C49" s="18">
        <v>92000</v>
      </c>
      <c r="D49" s="18"/>
      <c r="E49" s="18"/>
      <c r="F49" s="18">
        <v>92000</v>
      </c>
      <c r="G49" s="18">
        <v>92000</v>
      </c>
    </row>
    <row r="50" spans="1:7">
      <c r="A50" s="31" t="s">
        <v>53</v>
      </c>
      <c r="B50" s="15" t="s">
        <v>52</v>
      </c>
      <c r="C50" s="18">
        <f>C51</f>
        <v>926000</v>
      </c>
      <c r="D50" s="18"/>
      <c r="E50" s="18"/>
      <c r="F50" s="18">
        <f>F51</f>
        <v>843000</v>
      </c>
      <c r="G50" s="18">
        <f>G51</f>
        <v>768000</v>
      </c>
    </row>
    <row r="51" spans="1:7" ht="31.5">
      <c r="A51" s="31" t="s">
        <v>50</v>
      </c>
      <c r="B51" s="15" t="s">
        <v>51</v>
      </c>
      <c r="C51" s="18">
        <f>C52</f>
        <v>926000</v>
      </c>
      <c r="D51" s="18"/>
      <c r="E51" s="18"/>
      <c r="F51" s="18">
        <f>F52</f>
        <v>843000</v>
      </c>
      <c r="G51" s="18">
        <f>G52</f>
        <v>768000</v>
      </c>
    </row>
    <row r="52" spans="1:7" ht="63">
      <c r="A52" s="32" t="s">
        <v>155</v>
      </c>
      <c r="B52" s="21" t="s">
        <v>49</v>
      </c>
      <c r="C52" s="18">
        <v>926000</v>
      </c>
      <c r="D52" s="18">
        <v>762000</v>
      </c>
      <c r="E52" s="18">
        <v>762000</v>
      </c>
      <c r="F52" s="18">
        <v>843000</v>
      </c>
      <c r="G52" s="18">
        <v>768000</v>
      </c>
    </row>
    <row r="53" spans="1:7" ht="31.5">
      <c r="A53" s="13" t="s">
        <v>48</v>
      </c>
      <c r="B53" s="15" t="s">
        <v>47</v>
      </c>
      <c r="C53" s="11">
        <f>C55</f>
        <v>14300</v>
      </c>
      <c r="D53" s="11">
        <f>D54+D55</f>
        <v>3000</v>
      </c>
      <c r="E53" s="11">
        <f>E54+E55</f>
        <v>3000</v>
      </c>
      <c r="F53" s="11">
        <f>F54</f>
        <v>3000</v>
      </c>
      <c r="G53" s="11">
        <f>G54</f>
        <v>3000</v>
      </c>
    </row>
    <row r="54" spans="1:7" ht="78.75">
      <c r="A54" s="31" t="s">
        <v>46</v>
      </c>
      <c r="B54" s="15" t="s">
        <v>45</v>
      </c>
      <c r="C54" s="11">
        <f>C56</f>
        <v>14300</v>
      </c>
      <c r="D54" s="11"/>
      <c r="E54" s="11"/>
      <c r="F54" s="14">
        <f>F55</f>
        <v>3000</v>
      </c>
      <c r="G54" s="14">
        <f>G55</f>
        <v>3000</v>
      </c>
    </row>
    <row r="55" spans="1:7" ht="78.75">
      <c r="A55" s="30" t="s">
        <v>44</v>
      </c>
      <c r="B55" s="21" t="s">
        <v>43</v>
      </c>
      <c r="C55" s="18">
        <f>C56</f>
        <v>14300</v>
      </c>
      <c r="D55" s="18">
        <v>3000</v>
      </c>
      <c r="E55" s="18">
        <v>3000</v>
      </c>
      <c r="F55" s="18">
        <v>3000</v>
      </c>
      <c r="G55" s="18">
        <v>3000</v>
      </c>
    </row>
    <row r="56" spans="1:7" ht="63">
      <c r="A56" s="30" t="s">
        <v>42</v>
      </c>
      <c r="B56" s="21" t="s">
        <v>163</v>
      </c>
      <c r="C56" s="18">
        <v>14300</v>
      </c>
      <c r="D56" s="18">
        <v>3000</v>
      </c>
      <c r="E56" s="18">
        <v>3000</v>
      </c>
      <c r="F56" s="18">
        <v>3000</v>
      </c>
      <c r="G56" s="18">
        <v>3000</v>
      </c>
    </row>
    <row r="57" spans="1:7">
      <c r="A57" s="13" t="s">
        <v>133</v>
      </c>
      <c r="B57" s="57" t="s">
        <v>137</v>
      </c>
      <c r="C57" s="11">
        <f>C60</f>
        <v>131000</v>
      </c>
      <c r="D57" s="11"/>
      <c r="E57" s="11"/>
      <c r="F57" s="14">
        <v>0</v>
      </c>
      <c r="G57" s="14">
        <v>0</v>
      </c>
    </row>
    <row r="58" spans="1:7">
      <c r="A58" s="13" t="s">
        <v>134</v>
      </c>
      <c r="B58" s="57" t="s">
        <v>138</v>
      </c>
      <c r="C58" s="11">
        <f>C60</f>
        <v>131000</v>
      </c>
      <c r="D58" s="11"/>
      <c r="E58" s="11"/>
      <c r="F58" s="14">
        <v>0</v>
      </c>
      <c r="G58" s="14">
        <v>0</v>
      </c>
    </row>
    <row r="59" spans="1:7">
      <c r="A59" s="13" t="s">
        <v>135</v>
      </c>
      <c r="B59" s="57" t="s">
        <v>139</v>
      </c>
      <c r="C59" s="11">
        <f>C60</f>
        <v>131000</v>
      </c>
      <c r="D59" s="11"/>
      <c r="E59" s="11"/>
      <c r="F59" s="14">
        <v>0</v>
      </c>
      <c r="G59" s="14">
        <v>0</v>
      </c>
    </row>
    <row r="60" spans="1:7" ht="47.25">
      <c r="A60" s="13" t="s">
        <v>136</v>
      </c>
      <c r="B60" s="57" t="s">
        <v>140</v>
      </c>
      <c r="C60" s="11">
        <v>131000</v>
      </c>
      <c r="D60" s="11"/>
      <c r="E60" s="11"/>
      <c r="F60" s="14">
        <v>0</v>
      </c>
      <c r="G60" s="14">
        <v>0</v>
      </c>
    </row>
    <row r="61" spans="1:7">
      <c r="A61" s="16" t="s">
        <v>41</v>
      </c>
      <c r="B61" s="12" t="s">
        <v>40</v>
      </c>
      <c r="C61" s="11">
        <f>C62</f>
        <v>8411530</v>
      </c>
      <c r="D61" s="11" t="e">
        <f>D62+D63+D71+#REF!+D76</f>
        <v>#REF!</v>
      </c>
      <c r="E61" s="11" t="e">
        <f>E62+E63+E71+#REF!+E76</f>
        <v>#REF!</v>
      </c>
      <c r="F61" s="11">
        <f>F62</f>
        <v>7228500</v>
      </c>
      <c r="G61" s="11">
        <f>G62</f>
        <v>7535200</v>
      </c>
    </row>
    <row r="62" spans="1:7" ht="31.5">
      <c r="A62" s="13" t="s">
        <v>39</v>
      </c>
      <c r="B62" s="15" t="s">
        <v>38</v>
      </c>
      <c r="C62" s="11">
        <f>C63+C71+C76+C68</f>
        <v>8411530</v>
      </c>
      <c r="D62" s="11" t="e">
        <f>D63+D71+D76+#REF!</f>
        <v>#REF!</v>
      </c>
      <c r="E62" s="11" t="e">
        <f>E63+E71+E76+#REF!</f>
        <v>#REF!</v>
      </c>
      <c r="F62" s="11">
        <f>F63+F71+F76</f>
        <v>7228500</v>
      </c>
      <c r="G62" s="11">
        <f>G63+G71+G76+G68</f>
        <v>7535200</v>
      </c>
    </row>
    <row r="63" spans="1:7">
      <c r="A63" s="29" t="s">
        <v>37</v>
      </c>
      <c r="B63" s="12" t="s">
        <v>36</v>
      </c>
      <c r="C63" s="11">
        <f>C66+C64</f>
        <v>7293000</v>
      </c>
      <c r="D63" s="11" t="e">
        <f>D66+#REF!</f>
        <v>#REF!</v>
      </c>
      <c r="E63" s="11" t="e">
        <f>E66+#REF!</f>
        <v>#REF!</v>
      </c>
      <c r="F63" s="11">
        <f>F66+F64</f>
        <v>6958000</v>
      </c>
      <c r="G63" s="11">
        <f>G66+G64</f>
        <v>6903000</v>
      </c>
    </row>
    <row r="64" spans="1:7">
      <c r="A64" s="22" t="s">
        <v>146</v>
      </c>
      <c r="B64" s="21" t="s">
        <v>34</v>
      </c>
      <c r="C64" s="17">
        <f>C65</f>
        <v>7223000</v>
      </c>
      <c r="D64" s="17">
        <f>D65</f>
        <v>0</v>
      </c>
      <c r="E64" s="17">
        <f>E65</f>
        <v>0</v>
      </c>
      <c r="F64" s="17">
        <f>F65</f>
        <v>6911000</v>
      </c>
      <c r="G64" s="17">
        <f>G65</f>
        <v>6857000</v>
      </c>
    </row>
    <row r="65" spans="1:7" ht="31.5">
      <c r="A65" s="22" t="s">
        <v>141</v>
      </c>
      <c r="B65" s="21" t="s">
        <v>162</v>
      </c>
      <c r="C65" s="17">
        <v>7223000</v>
      </c>
      <c r="D65" s="17"/>
      <c r="E65" s="17"/>
      <c r="F65" s="17">
        <v>6911000</v>
      </c>
      <c r="G65" s="17">
        <v>6857000</v>
      </c>
    </row>
    <row r="66" spans="1:7" ht="31.5">
      <c r="A66" s="28" t="s">
        <v>35</v>
      </c>
      <c r="B66" s="50" t="s">
        <v>156</v>
      </c>
      <c r="C66" s="18">
        <f>C67</f>
        <v>70000</v>
      </c>
      <c r="D66" s="18">
        <f>D67</f>
        <v>0</v>
      </c>
      <c r="E66" s="18">
        <f>E67</f>
        <v>0</v>
      </c>
      <c r="F66" s="18">
        <f>F67</f>
        <v>47000</v>
      </c>
      <c r="G66" s="18">
        <f>G67</f>
        <v>46000</v>
      </c>
    </row>
    <row r="67" spans="1:7" ht="31.5">
      <c r="A67" s="28" t="s">
        <v>33</v>
      </c>
      <c r="B67" s="52" t="s">
        <v>32</v>
      </c>
      <c r="C67" s="17">
        <v>70000</v>
      </c>
      <c r="D67" s="17"/>
      <c r="E67" s="17"/>
      <c r="F67" s="17">
        <v>47000</v>
      </c>
      <c r="G67" s="17">
        <v>46000</v>
      </c>
    </row>
    <row r="68" spans="1:7" ht="31.5">
      <c r="A68" s="54" t="s">
        <v>157</v>
      </c>
      <c r="B68" s="55" t="s">
        <v>118</v>
      </c>
      <c r="C68" s="17">
        <f>C69</f>
        <v>436600</v>
      </c>
      <c r="D68" s="17"/>
      <c r="E68" s="17"/>
      <c r="F68" s="17">
        <v>0</v>
      </c>
      <c r="G68" s="17">
        <f>G69</f>
        <v>352100</v>
      </c>
    </row>
    <row r="69" spans="1:7" ht="17.25" customHeight="1">
      <c r="A69" s="56" t="s">
        <v>129</v>
      </c>
      <c r="B69" s="53" t="s">
        <v>130</v>
      </c>
      <c r="C69" s="17">
        <f>C70</f>
        <v>436600</v>
      </c>
      <c r="D69" s="17"/>
      <c r="E69" s="17"/>
      <c r="F69" s="17">
        <v>0</v>
      </c>
      <c r="G69" s="17">
        <f>G70</f>
        <v>352100</v>
      </c>
    </row>
    <row r="70" spans="1:7" ht="17.25" customHeight="1">
      <c r="A70" s="56" t="s">
        <v>131</v>
      </c>
      <c r="B70" s="53" t="s">
        <v>132</v>
      </c>
      <c r="C70" s="17">
        <v>436600</v>
      </c>
      <c r="D70" s="17"/>
      <c r="E70" s="17"/>
      <c r="F70" s="17">
        <v>0</v>
      </c>
      <c r="G70" s="17">
        <v>352100</v>
      </c>
    </row>
    <row r="71" spans="1:7">
      <c r="A71" s="16" t="s">
        <v>31</v>
      </c>
      <c r="B71" s="12" t="s">
        <v>30</v>
      </c>
      <c r="C71" s="11">
        <f>C72+C74</f>
        <v>278000</v>
      </c>
      <c r="D71" s="11" t="e">
        <f>#REF!+D72+D74</f>
        <v>#REF!</v>
      </c>
      <c r="E71" s="11" t="e">
        <f>#REF!+E72+E74</f>
        <v>#REF!</v>
      </c>
      <c r="F71" s="11">
        <f>F72+F74</f>
        <v>270500</v>
      </c>
      <c r="G71" s="11">
        <f>+G72+G74</f>
        <v>280100</v>
      </c>
    </row>
    <row r="72" spans="1:7" ht="47.25">
      <c r="A72" s="28" t="s">
        <v>29</v>
      </c>
      <c r="B72" s="21" t="s">
        <v>158</v>
      </c>
      <c r="C72" s="18">
        <f>C73</f>
        <v>278000</v>
      </c>
      <c r="D72" s="18">
        <f>D73</f>
        <v>0</v>
      </c>
      <c r="E72" s="18">
        <f>E73</f>
        <v>0</v>
      </c>
      <c r="F72" s="18">
        <f>F73</f>
        <v>270500</v>
      </c>
      <c r="G72" s="18">
        <f>G73</f>
        <v>280100</v>
      </c>
    </row>
    <row r="73" spans="1:7" ht="44.25" customHeight="1">
      <c r="A73" s="51" t="s">
        <v>28</v>
      </c>
      <c r="B73" s="19" t="s">
        <v>159</v>
      </c>
      <c r="C73" s="17">
        <v>278000</v>
      </c>
      <c r="D73" s="17"/>
      <c r="E73" s="18"/>
      <c r="F73" s="17">
        <v>270500</v>
      </c>
      <c r="G73" s="17">
        <v>280100</v>
      </c>
    </row>
    <row r="74" spans="1:7" ht="0.75" hidden="1" customHeight="1">
      <c r="A74" s="27"/>
      <c r="B74" s="15"/>
      <c r="C74" s="11"/>
      <c r="D74" s="11">
        <f>D75</f>
        <v>0</v>
      </c>
      <c r="E74" s="11">
        <f>E75</f>
        <v>0</v>
      </c>
      <c r="F74" s="11"/>
      <c r="G74" s="11"/>
    </row>
    <row r="75" spans="1:7" hidden="1">
      <c r="A75" s="26"/>
      <c r="B75" s="25"/>
      <c r="C75" s="23"/>
      <c r="D75" s="23"/>
      <c r="E75" s="24"/>
      <c r="F75" s="23"/>
      <c r="G75" s="23"/>
    </row>
    <row r="76" spans="1:7">
      <c r="A76" s="16" t="s">
        <v>27</v>
      </c>
      <c r="B76" s="12" t="s">
        <v>26</v>
      </c>
      <c r="C76" s="11">
        <f t="shared" ref="C76:G77" si="0">C77</f>
        <v>403930</v>
      </c>
      <c r="D76" s="11">
        <f t="shared" si="0"/>
        <v>0</v>
      </c>
      <c r="E76" s="11">
        <f t="shared" si="0"/>
        <v>0</v>
      </c>
      <c r="F76" s="11">
        <f t="shared" si="0"/>
        <v>0</v>
      </c>
      <c r="G76" s="11">
        <f t="shared" si="0"/>
        <v>0</v>
      </c>
    </row>
    <row r="77" spans="1:7">
      <c r="A77" s="22" t="s">
        <v>25</v>
      </c>
      <c r="B77" s="21" t="s">
        <v>24</v>
      </c>
      <c r="C77" s="18">
        <f t="shared" si="0"/>
        <v>403930</v>
      </c>
      <c r="D77" s="18">
        <f t="shared" si="0"/>
        <v>0</v>
      </c>
      <c r="E77" s="18">
        <f t="shared" si="0"/>
        <v>0</v>
      </c>
      <c r="F77" s="18">
        <f t="shared" si="0"/>
        <v>0</v>
      </c>
      <c r="G77" s="18">
        <f t="shared" si="0"/>
        <v>0</v>
      </c>
    </row>
    <row r="78" spans="1:7" ht="31.5">
      <c r="A78" s="20" t="s">
        <v>23</v>
      </c>
      <c r="B78" s="19" t="s">
        <v>22</v>
      </c>
      <c r="C78" s="17">
        <v>403930</v>
      </c>
      <c r="D78" s="18"/>
      <c r="E78" s="18"/>
      <c r="F78" s="17">
        <v>0</v>
      </c>
      <c r="G78" s="17">
        <v>0</v>
      </c>
    </row>
    <row r="79" spans="1:7" ht="31.5" hidden="1">
      <c r="A79" s="16" t="s">
        <v>21</v>
      </c>
      <c r="B79" s="12" t="s">
        <v>20</v>
      </c>
      <c r="C79" s="11">
        <f>C80+C85</f>
        <v>0</v>
      </c>
      <c r="D79" s="11">
        <f>D80+D85</f>
        <v>0</v>
      </c>
      <c r="E79" s="11">
        <f>E80+E85</f>
        <v>0</v>
      </c>
      <c r="F79" s="14"/>
      <c r="G79" s="14"/>
    </row>
    <row r="80" spans="1:7" hidden="1">
      <c r="A80" s="13" t="s">
        <v>19</v>
      </c>
      <c r="B80" s="15" t="s">
        <v>18</v>
      </c>
      <c r="C80" s="11"/>
      <c r="D80" s="11">
        <f>D81+D83</f>
        <v>0</v>
      </c>
      <c r="E80" s="11">
        <f>E81+E83</f>
        <v>0</v>
      </c>
      <c r="F80" s="14"/>
      <c r="G80" s="14"/>
    </row>
    <row r="81" spans="1:7" hidden="1">
      <c r="A81" s="16" t="s">
        <v>17</v>
      </c>
      <c r="B81" s="12" t="s">
        <v>16</v>
      </c>
      <c r="C81" s="11">
        <f>C82</f>
        <v>0</v>
      </c>
      <c r="D81" s="11">
        <f>D82</f>
        <v>0</v>
      </c>
      <c r="E81" s="11">
        <f>E82</f>
        <v>0</v>
      </c>
      <c r="F81" s="14"/>
      <c r="G81" s="14"/>
    </row>
    <row r="82" spans="1:7" ht="47.25" hidden="1">
      <c r="A82" s="13" t="s">
        <v>15</v>
      </c>
      <c r="B82" s="15" t="s">
        <v>14</v>
      </c>
      <c r="C82" s="11">
        <v>0</v>
      </c>
      <c r="D82" s="11">
        <v>0</v>
      </c>
      <c r="E82" s="11">
        <v>0</v>
      </c>
      <c r="F82" s="14"/>
      <c r="G82" s="14"/>
    </row>
    <row r="83" spans="1:7" hidden="1">
      <c r="A83" s="16" t="s">
        <v>13</v>
      </c>
      <c r="B83" s="12" t="s">
        <v>12</v>
      </c>
      <c r="C83" s="11">
        <f>C84</f>
        <v>0</v>
      </c>
      <c r="D83" s="11">
        <f>D84</f>
        <v>0</v>
      </c>
      <c r="E83" s="11">
        <f>E84</f>
        <v>0</v>
      </c>
      <c r="F83" s="14"/>
      <c r="G83" s="14"/>
    </row>
    <row r="84" spans="1:7" ht="47.25" hidden="1">
      <c r="A84" s="13" t="s">
        <v>11</v>
      </c>
      <c r="B84" s="15" t="s">
        <v>10</v>
      </c>
      <c r="C84" s="11"/>
      <c r="D84" s="11"/>
      <c r="E84" s="11"/>
      <c r="F84" s="14"/>
      <c r="G84" s="14"/>
    </row>
    <row r="85" spans="1:7" ht="31.5" hidden="1">
      <c r="A85" s="13" t="s">
        <v>9</v>
      </c>
      <c r="B85" s="15" t="s">
        <v>8</v>
      </c>
      <c r="C85" s="11">
        <f t="shared" ref="C85:E86" si="1">C86</f>
        <v>0</v>
      </c>
      <c r="D85" s="11">
        <f t="shared" si="1"/>
        <v>0</v>
      </c>
      <c r="E85" s="11">
        <f t="shared" si="1"/>
        <v>0</v>
      </c>
      <c r="F85" s="14"/>
      <c r="G85" s="14"/>
    </row>
    <row r="86" spans="1:7" hidden="1">
      <c r="A86" s="16" t="s">
        <v>7</v>
      </c>
      <c r="B86" s="12" t="s">
        <v>6</v>
      </c>
      <c r="C86" s="11">
        <f t="shared" si="1"/>
        <v>0</v>
      </c>
      <c r="D86" s="11">
        <f t="shared" si="1"/>
        <v>0</v>
      </c>
      <c r="E86" s="11">
        <f t="shared" si="1"/>
        <v>0</v>
      </c>
      <c r="F86" s="14"/>
      <c r="G86" s="14"/>
    </row>
    <row r="87" spans="1:7" ht="31.5" hidden="1">
      <c r="A87" s="13" t="s">
        <v>5</v>
      </c>
      <c r="B87" s="15" t="s">
        <v>4</v>
      </c>
      <c r="C87" s="11"/>
      <c r="D87" s="11"/>
      <c r="E87" s="11"/>
      <c r="F87" s="14"/>
      <c r="G87" s="14"/>
    </row>
    <row r="88" spans="1:7" hidden="1">
      <c r="A88" s="13"/>
      <c r="B88" s="12" t="s">
        <v>3</v>
      </c>
      <c r="C88" s="11">
        <f>C62</f>
        <v>8411530</v>
      </c>
      <c r="D88" s="11" t="e">
        <f>D62</f>
        <v>#REF!</v>
      </c>
      <c r="E88" s="11" t="e">
        <f>E62</f>
        <v>#REF!</v>
      </c>
      <c r="F88" s="14"/>
      <c r="G88" s="14"/>
    </row>
    <row r="89" spans="1:7">
      <c r="A89" s="13"/>
      <c r="B89" s="12" t="s">
        <v>2</v>
      </c>
      <c r="C89" s="11">
        <f>C11+C61</f>
        <v>13967530</v>
      </c>
      <c r="D89" s="11" t="e">
        <f>D11+D61</f>
        <v>#REF!</v>
      </c>
      <c r="E89" s="11" t="e">
        <f>E11+E61</f>
        <v>#REF!</v>
      </c>
      <c r="F89" s="11">
        <f>F11+F61</f>
        <v>12765500</v>
      </c>
      <c r="G89" s="11">
        <f>G11+G61</f>
        <v>13121200</v>
      </c>
    </row>
    <row r="91" spans="1:7" ht="18.75">
      <c r="B91" s="1"/>
      <c r="C91" s="10"/>
      <c r="D91" s="9"/>
      <c r="E91" s="3"/>
    </row>
    <row r="92" spans="1:7" ht="12.75">
      <c r="C92" s="3"/>
      <c r="D92" s="3"/>
      <c r="E92" s="3"/>
    </row>
    <row r="93" spans="1:7" ht="12.75">
      <c r="C93" s="3"/>
      <c r="D93" s="3"/>
      <c r="E93" s="3"/>
    </row>
    <row r="94" spans="1:7" ht="12.75">
      <c r="C94" s="3"/>
      <c r="D94" s="3"/>
      <c r="E94" s="3"/>
    </row>
    <row r="95" spans="1:7" ht="12.75">
      <c r="A95" s="8"/>
      <c r="B95" s="7"/>
      <c r="C95" s="6"/>
      <c r="D95" s="6"/>
      <c r="E95" s="6"/>
    </row>
    <row r="96" spans="1:7" ht="12.75">
      <c r="A96" s="8"/>
      <c r="B96" s="7"/>
      <c r="C96" s="6"/>
      <c r="D96" s="6"/>
      <c r="E96" s="6"/>
    </row>
    <row r="97" spans="3:5" ht="12.75">
      <c r="C97" s="3"/>
      <c r="D97" s="3"/>
      <c r="E97" s="3"/>
    </row>
    <row r="98" spans="3:5" ht="12.75">
      <c r="C98" s="3"/>
      <c r="D98" s="3"/>
      <c r="E98" s="3"/>
    </row>
    <row r="99" spans="3:5" ht="12.75">
      <c r="C99" s="3"/>
      <c r="D99" s="3"/>
      <c r="E99" s="3"/>
    </row>
    <row r="100" spans="3:5" ht="12.75">
      <c r="C100" s="3"/>
      <c r="D100" s="3"/>
      <c r="E100" s="3"/>
    </row>
    <row r="101" spans="3:5" ht="12.75">
      <c r="C101" s="3"/>
      <c r="D101" s="3"/>
      <c r="E101" s="3"/>
    </row>
    <row r="102" spans="3:5" ht="12.75">
      <c r="C102" s="3"/>
      <c r="D102" s="3"/>
      <c r="E102" s="3"/>
    </row>
    <row r="103" spans="3:5" ht="12.75">
      <c r="C103" s="3"/>
      <c r="D103" s="3"/>
      <c r="E103" s="3"/>
    </row>
    <row r="104" spans="3:5" ht="12.75">
      <c r="C104" s="3"/>
      <c r="D104" s="3"/>
      <c r="E104" s="3"/>
    </row>
    <row r="105" spans="3:5" ht="12.75">
      <c r="C105" s="3"/>
      <c r="D105" s="3"/>
      <c r="E105" s="3"/>
    </row>
    <row r="106" spans="3:5" ht="12.75">
      <c r="C106" s="3"/>
      <c r="D106" s="3"/>
      <c r="E106" s="3"/>
    </row>
    <row r="107" spans="3:5" ht="12.75">
      <c r="C107" s="3"/>
      <c r="D107" s="3"/>
      <c r="E107" s="3"/>
    </row>
    <row r="108" spans="3:5" ht="12.75">
      <c r="C108" s="3"/>
      <c r="D108" s="3"/>
      <c r="E108" s="3"/>
    </row>
    <row r="109" spans="3:5" ht="12.75">
      <c r="C109" s="3"/>
      <c r="D109" s="3"/>
      <c r="E109" s="3"/>
    </row>
    <row r="110" spans="3:5" ht="12.75">
      <c r="C110" s="3"/>
      <c r="D110" s="3"/>
      <c r="E110" s="3"/>
    </row>
    <row r="111" spans="3:5" ht="12.75">
      <c r="C111" s="3"/>
      <c r="D111" s="3"/>
      <c r="E111" s="3"/>
    </row>
    <row r="112" spans="3:5" ht="12.75">
      <c r="C112" s="3"/>
      <c r="D112" s="3"/>
      <c r="E112" s="3"/>
    </row>
    <row r="113" spans="1:5" ht="12.75">
      <c r="C113" s="3"/>
      <c r="D113" s="3"/>
      <c r="E113" s="3"/>
    </row>
    <row r="114" spans="1:5" ht="12.75">
      <c r="C114" s="3"/>
      <c r="D114" s="3"/>
      <c r="E114" s="3"/>
    </row>
    <row r="115" spans="1:5" ht="12.75">
      <c r="C115" s="3"/>
      <c r="D115" s="3"/>
      <c r="E115" s="3"/>
    </row>
    <row r="116" spans="1:5" ht="12.75">
      <c r="C116" s="3"/>
      <c r="D116" s="3"/>
      <c r="E116" s="3"/>
    </row>
    <row r="117" spans="1:5" ht="12.75">
      <c r="C117" s="3"/>
      <c r="D117" s="3"/>
      <c r="E117" s="3"/>
    </row>
    <row r="118" spans="1:5" ht="12.75">
      <c r="C118" s="3"/>
      <c r="D118" s="3"/>
      <c r="E118" s="3"/>
    </row>
    <row r="119" spans="1:5" ht="12.75">
      <c r="C119" s="3"/>
      <c r="D119" s="3"/>
      <c r="E119" s="3"/>
    </row>
    <row r="120" spans="1:5" ht="12.75">
      <c r="C120" s="3"/>
      <c r="D120" s="3"/>
      <c r="E120" s="3"/>
    </row>
    <row r="121" spans="1:5" ht="12.75">
      <c r="C121" s="3"/>
      <c r="D121" s="3"/>
      <c r="E121" s="3"/>
    </row>
    <row r="122" spans="1:5" ht="12.75">
      <c r="C122" s="3"/>
      <c r="D122" s="3"/>
      <c r="E122" s="3"/>
    </row>
    <row r="123" spans="1:5" ht="12.75">
      <c r="C123" s="3"/>
      <c r="D123" s="3"/>
      <c r="E123" s="3"/>
    </row>
    <row r="124" spans="1:5" ht="12.75">
      <c r="C124" s="3"/>
      <c r="D124" s="3"/>
      <c r="E124" s="3"/>
    </row>
    <row r="128" spans="1:5" ht="18.75">
      <c r="A128" s="60"/>
      <c r="B128" s="60"/>
      <c r="C128" s="60"/>
      <c r="D128" s="60"/>
      <c r="E128" s="60"/>
    </row>
  </sheetData>
  <mergeCells count="2">
    <mergeCell ref="A128:E128"/>
    <mergeCell ref="A6:G7"/>
  </mergeCells>
  <pageMargins left="0.78740157480314965" right="0.78740157480314965" top="0.78740157480314965" bottom="0.78740157480314965" header="0" footer="0"/>
  <pageSetup paperSize="9" scale="49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5</vt:lpstr>
    </vt:vector>
  </TitlesOfParts>
  <Company>Anastasiya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Anastasiya</dc:creator>
  <cp:lastModifiedBy>Пользователь Windows</cp:lastModifiedBy>
  <cp:lastPrinted>2020-11-10T08:04:59Z</cp:lastPrinted>
  <dcterms:created xsi:type="dcterms:W3CDTF">2010-12-16T03:42:04Z</dcterms:created>
  <dcterms:modified xsi:type="dcterms:W3CDTF">2022-12-26T05:08:57Z</dcterms:modified>
</cp:coreProperties>
</file>