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Черкассы\"/>
    </mc:Choice>
  </mc:AlternateContent>
  <bookViews>
    <workbookView xWindow="0" yWindow="0" windowWidth="20490" windowHeight="7755"/>
  </bookViews>
  <sheets>
    <sheet name="приложение 7" sheetId="2" r:id="rId1"/>
  </sheets>
  <definedNames>
    <definedName name="_xlnm.Print_Titles" localSheetId="0">'приложение 7'!#REF!</definedName>
  </definedNames>
  <calcPr calcId="152511"/>
</workbook>
</file>

<file path=xl/calcChain.xml><?xml version="1.0" encoding="utf-8"?>
<calcChain xmlns="http://schemas.openxmlformats.org/spreadsheetml/2006/main">
  <c r="T66" i="2" l="1"/>
  <c r="T65" i="2" s="1"/>
  <c r="T64" i="2" s="1"/>
  <c r="T67" i="2"/>
  <c r="S66" i="2"/>
  <c r="S65" i="2" s="1"/>
  <c r="S64" i="2" s="1"/>
  <c r="P65" i="2"/>
  <c r="P64" i="2" s="1"/>
  <c r="P68" i="2"/>
  <c r="S68" i="2"/>
  <c r="S67" i="2" s="1"/>
  <c r="T68" i="2"/>
  <c r="S62" i="2"/>
  <c r="T62" i="2"/>
  <c r="T24" i="2" l="1"/>
  <c r="T23" i="2"/>
  <c r="T22" i="2"/>
  <c r="T21" i="2"/>
  <c r="S24" i="2"/>
  <c r="S23" i="2"/>
  <c r="S22" i="2"/>
  <c r="S21" i="2"/>
  <c r="P62" i="2"/>
  <c r="S10" i="2"/>
  <c r="S8" i="2" s="1"/>
  <c r="S30" i="2"/>
  <c r="S29" i="2" s="1"/>
  <c r="S27" i="2" s="1"/>
  <c r="S26" i="2" s="1"/>
  <c r="S37" i="2"/>
  <c r="S35" i="2" s="1"/>
  <c r="S42" i="2"/>
  <c r="S41" i="2" s="1"/>
  <c r="S39" i="2" s="1"/>
  <c r="S48" i="2"/>
  <c r="S46" i="2" s="1"/>
  <c r="S54" i="2"/>
  <c r="S53" i="2" s="1"/>
  <c r="S51" i="2" s="1"/>
  <c r="S50" i="2" s="1"/>
  <c r="S60" i="2"/>
  <c r="S59" i="2" s="1"/>
  <c r="P16" i="2"/>
  <c r="P15" i="2" s="1"/>
  <c r="P13" i="2" s="1"/>
  <c r="P8" i="2"/>
  <c r="P21" i="2"/>
  <c r="P54" i="2"/>
  <c r="P52" i="2" s="1"/>
  <c r="P30" i="2"/>
  <c r="P29" i="2" s="1"/>
  <c r="P27" i="2" s="1"/>
  <c r="P26" i="2" s="1"/>
  <c r="P42" i="2"/>
  <c r="P41" i="2" s="1"/>
  <c r="P39" i="2" s="1"/>
  <c r="P48" i="2"/>
  <c r="P47" i="2" s="1"/>
  <c r="P45" i="2" s="1"/>
  <c r="P44" i="2" s="1"/>
  <c r="P59" i="2"/>
  <c r="P58" i="2" s="1"/>
  <c r="S11" i="2"/>
  <c r="S9" i="2" s="1"/>
  <c r="P22" i="2"/>
  <c r="P24" i="2"/>
  <c r="P23" i="2"/>
  <c r="P67" i="2"/>
  <c r="P66" i="2" s="1"/>
  <c r="T60" i="2"/>
  <c r="T59" i="2" s="1"/>
  <c r="P60" i="2"/>
  <c r="T54" i="2"/>
  <c r="T53" i="2" s="1"/>
  <c r="T51" i="2" s="1"/>
  <c r="T50" i="2" s="1"/>
  <c r="R54" i="2"/>
  <c r="R52" i="2" s="1"/>
  <c r="Q54" i="2"/>
  <c r="Q52" i="2" s="1"/>
  <c r="R62" i="2"/>
  <c r="R58" i="2" s="1"/>
  <c r="Q62" i="2"/>
  <c r="Q58" i="2" s="1"/>
  <c r="T48" i="2"/>
  <c r="T46" i="2" s="1"/>
  <c r="R48" i="2"/>
  <c r="R47" i="2" s="1"/>
  <c r="R45" i="2" s="1"/>
  <c r="R44" i="2" s="1"/>
  <c r="Q48" i="2"/>
  <c r="Q46" i="2" s="1"/>
  <c r="T42" i="2"/>
  <c r="T40" i="2" s="1"/>
  <c r="S40" i="2"/>
  <c r="R42" i="2"/>
  <c r="R40" i="2" s="1"/>
  <c r="Q42" i="2"/>
  <c r="Q40" i="2" s="1"/>
  <c r="T37" i="2"/>
  <c r="T35" i="2" s="1"/>
  <c r="R37" i="2"/>
  <c r="R36" i="2" s="1"/>
  <c r="R34" i="2" s="1"/>
  <c r="Q37" i="2"/>
  <c r="Q35" i="2" s="1"/>
  <c r="P37" i="2"/>
  <c r="P35" i="2" s="1"/>
  <c r="T30" i="2"/>
  <c r="T28" i="2" s="1"/>
  <c r="R30" i="2"/>
  <c r="R28" i="2" s="1"/>
  <c r="Q30" i="2"/>
  <c r="Q28" i="2" s="1"/>
  <c r="T16" i="2"/>
  <c r="T14" i="2" s="1"/>
  <c r="S16" i="2"/>
  <c r="S15" i="2" s="1"/>
  <c r="R16" i="2"/>
  <c r="R14" i="2" s="1"/>
  <c r="Q16" i="2"/>
  <c r="Q14" i="2" s="1"/>
  <c r="T11" i="2"/>
  <c r="T9" i="2" s="1"/>
  <c r="R11" i="2"/>
  <c r="R9" i="2" s="1"/>
  <c r="Q11" i="2"/>
  <c r="Q10" i="2" s="1"/>
  <c r="Q8" i="2" s="1"/>
  <c r="P11" i="2"/>
  <c r="P9" i="2" s="1"/>
  <c r="T10" i="2"/>
  <c r="T8" i="2" s="1"/>
  <c r="P10" i="2"/>
  <c r="Q41" i="2"/>
  <c r="Q39" i="2" s="1"/>
  <c r="Q64" i="2"/>
  <c r="R64" i="2"/>
  <c r="R53" i="2" l="1"/>
  <c r="R51" i="2" s="1"/>
  <c r="R50" i="2" s="1"/>
  <c r="Q59" i="2"/>
  <c r="Q57" i="2" s="1"/>
  <c r="Q56" i="2" s="1"/>
  <c r="Q53" i="2"/>
  <c r="Q51" i="2" s="1"/>
  <c r="Q50" i="2" s="1"/>
  <c r="P46" i="2"/>
  <c r="Q36" i="2"/>
  <c r="Q34" i="2" s="1"/>
  <c r="Q33" i="2" s="1"/>
  <c r="T15" i="2"/>
  <c r="T13" i="2" s="1"/>
  <c r="R41" i="2"/>
  <c r="R39" i="2" s="1"/>
  <c r="R33" i="2" s="1"/>
  <c r="R59" i="2"/>
  <c r="R57" i="2" s="1"/>
  <c r="R56" i="2" s="1"/>
  <c r="S28" i="2"/>
  <c r="Q47" i="2"/>
  <c r="Q45" i="2" s="1"/>
  <c r="Q44" i="2" s="1"/>
  <c r="Q9" i="2"/>
  <c r="R35" i="2"/>
  <c r="P36" i="2"/>
  <c r="P34" i="2" s="1"/>
  <c r="P33" i="2" s="1"/>
  <c r="T7" i="2"/>
  <c r="R10" i="2"/>
  <c r="R8" i="2" s="1"/>
  <c r="P40" i="2"/>
  <c r="S52" i="2"/>
  <c r="T29" i="2"/>
  <c r="T27" i="2" s="1"/>
  <c r="T26" i="2" s="1"/>
  <c r="Q15" i="2"/>
  <c r="Q13" i="2" s="1"/>
  <c r="Q7" i="2" s="1"/>
  <c r="S14" i="2"/>
  <c r="S13" i="2" s="1"/>
  <c r="S7" i="2" s="1"/>
  <c r="P53" i="2"/>
  <c r="P51" i="2" s="1"/>
  <c r="P50" i="2" s="1"/>
  <c r="P14" i="2"/>
  <c r="Q29" i="2"/>
  <c r="Q27" i="2" s="1"/>
  <c r="Q26" i="2" s="1"/>
  <c r="P28" i="2"/>
  <c r="P57" i="2"/>
  <c r="P56" i="2" s="1"/>
  <c r="T47" i="2"/>
  <c r="T45" i="2" s="1"/>
  <c r="T44" i="2" s="1"/>
  <c r="S47" i="2"/>
  <c r="S45" i="2" s="1"/>
  <c r="S44" i="2" s="1"/>
  <c r="T57" i="2"/>
  <c r="T56" i="2" s="1"/>
  <c r="T58" i="2"/>
  <c r="S57" i="2"/>
  <c r="S56" i="2" s="1"/>
  <c r="S58" i="2"/>
  <c r="P7" i="2"/>
  <c r="T36" i="2"/>
  <c r="T34" i="2" s="1"/>
  <c r="T41" i="2"/>
  <c r="T39" i="2" s="1"/>
  <c r="R29" i="2"/>
  <c r="R27" i="2" s="1"/>
  <c r="R26" i="2" s="1"/>
  <c r="R46" i="2"/>
  <c r="T52" i="2"/>
  <c r="S36" i="2"/>
  <c r="S34" i="2" s="1"/>
  <c r="S33" i="2" s="1"/>
  <c r="R15" i="2"/>
  <c r="R13" i="2" s="1"/>
  <c r="T33" i="2" l="1"/>
  <c r="T70" i="2" s="1"/>
  <c r="P70" i="2"/>
  <c r="R7" i="2"/>
  <c r="R70" i="2" s="1"/>
  <c r="Q70" i="2"/>
  <c r="S70" i="2"/>
</calcChain>
</file>

<file path=xl/sharedStrings.xml><?xml version="1.0" encoding="utf-8"?>
<sst xmlns="http://schemas.openxmlformats.org/spreadsheetml/2006/main" count="125" uniqueCount="66">
  <si>
    <t/>
  </si>
  <si>
    <t>ИТОГО ПО РАЗДЕЛАМ РАСХОДОВ</t>
  </si>
  <si>
    <t>240</t>
  </si>
  <si>
    <t>Иные закупки товаров, работ и услуг для государственных (муниципальных) нужд</t>
  </si>
  <si>
    <t>540</t>
  </si>
  <si>
    <t>Иные межбюджетные трансферты</t>
  </si>
  <si>
    <t>Культура</t>
  </si>
  <si>
    <t>Благоустройство</t>
  </si>
  <si>
    <t>ЖИЛИЩНО-КОММУНАЛЬНОЕ ХОЗЯЙСТВО</t>
  </si>
  <si>
    <t>НАЦИОНАЛЬНАЯ ЭКОНОМИКА</t>
  </si>
  <si>
    <t>Обеспечение пожарной безопасности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</si>
  <si>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</si>
  <si>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</si>
  <si>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</si>
  <si>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</si>
  <si>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</si>
  <si>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</si>
  <si>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</si>
  <si>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</si>
  <si>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</si>
  <si>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</si>
  <si>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</si>
  <si>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Квартал IV</t>
  </si>
  <si>
    <t>Квартал III</t>
  </si>
  <si>
    <t>Квартал II</t>
  </si>
  <si>
    <t>Квартал I</t>
  </si>
  <si>
    <t>КВР</t>
  </si>
  <si>
    <t>КЦСР</t>
  </si>
  <si>
    <t>Подраздел</t>
  </si>
  <si>
    <t>Раздел</t>
  </si>
  <si>
    <t>КФСР</t>
  </si>
  <si>
    <t>Наименование</t>
  </si>
  <si>
    <t xml:space="preserve">к решению совета депутатов </t>
  </si>
  <si>
    <t>Приложение № 7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</si>
  <si>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</si>
  <si>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</si>
  <si>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</si>
  <si>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Дорожное хозяйство (дорожные фонды)</t>
  </si>
  <si>
    <t>КУЛЬТУРА, КИНЕМАТОГРАФИЯ</t>
  </si>
  <si>
    <t>Аппарат администрации муниципального образования</t>
  </si>
  <si>
    <t>Подпрограмма "Обеспечение осуществления части, переданных органами власти другого уровня, полномочий"</t>
  </si>
  <si>
    <t>Ведение первичного воинского учета на территориях, где отсутствуют военные комиссариаты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</si>
  <si>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</si>
  <si>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Содержание и ремонт, капитальный ремонт автомобильных дорог общего пользования и искуственных сооружений на них</t>
  </si>
  <si>
    <t>Финансовое обеспечение мероприятий по благоустройству территорий муниципального образования поселения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</si>
  <si>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</si>
  <si>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Подпрогамма "Осуществление деятельности аппарата управления администрации муниципального образования Черкасский сельсовет"</t>
  </si>
  <si>
    <t>Подпрограмма "Обеспечение пожарной безопасности на территории муниципального образования Черкасский сельсовет"</t>
  </si>
  <si>
    <t>Подпрограмма "Обеспечение поддержки добровольных народных дружин на территории муниципального образования Черкасский сельсовет"</t>
  </si>
  <si>
    <t>Подпрограмма "Развитие дорожного хозяйства на территории муниципального образования Черкасский сельсовет"</t>
  </si>
  <si>
    <t>Подпрограмма "Благоустройство территории муниципального образования Черкасский сельсовет"</t>
  </si>
  <si>
    <t>Подпрограмма "Развитие культуры на территории муниципального образования Черкасский сельсовет"</t>
  </si>
  <si>
    <t>Социальная политика</t>
  </si>
  <si>
    <t>Пенсионное обеспечение</t>
  </si>
  <si>
    <t>Подпрограмма "Обеспечения деятельности аппарата управления администрации муниципального образования Черкасский сельсовет"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</si>
  <si>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годы"</t>
  </si>
  <si>
    <t>Межбюджетные трансферты на осуществление части переданных в район полномочий по внешнему муниципальному контролю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</si>
  <si>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</si>
  <si>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</t>
  </si>
  <si>
    <t>Подпрограмма "осуществление деятельности аппарата управления администрации муниципального образования Черкасский сельсовет"</t>
  </si>
  <si>
    <t>Публичные нормативные социальные выплаты гражданам</t>
  </si>
  <si>
    <t>Подпрогамма "Осуществление деятельности аппарата управления"</t>
  </si>
  <si>
    <t>Предоставление пенсии за выслугу лет муниципальным служащим муниципального образования поселения</t>
  </si>
  <si>
    <t>Финансовое обеспечение части переданных полномочий  по организации досуга и обеспечению жителей услугами организации культуры и библиотечного обслуживания</t>
  </si>
  <si>
    <t>Рапределение бюджетных ассигнований из местного бюджета на 2019 год и плановый период 2020-2021г.г. по разделам и подразделам, целевым статьям и видам расходов классификации расходов  бюджета</t>
  </si>
  <si>
    <t>Черкасского сельсовета от 25.12.2018г. № 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</si>
</sst>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;[Red]\-#,##0.00;0.00"/>
    <numFmt numFmtId="165" formatCode="000"/>
    <numFmt numFmtId="166" formatCode="0000000"/>
    <numFmt numFmtId="167" formatCode="00"/>
    <numFmt numFmtId="168" formatCode="0000"/>
    <numFmt numFmtId="169" formatCode="0000000000"/>
    <numFmt numFmtId="170" formatCode="0.00;[Red]0.00"/>
    <numFmt numFmtId="171" formatCode="0;[Red]0"/>
    <numFmt numFmtId="172" formatCode="#,##0_р_.;[Red]#,##0_р_."/>
    <numFmt numFmtId="173" formatCode="0000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u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Alignment="1" applyProtection="1">
      <alignment vertical="top"/>
      <protection hidden="1"/>
    </xf>
    <xf numFmtId="0" fontId="2" fillId="0" borderId="0" xfId="1" applyFont="1" applyProtection="1">
      <protection hidden="1"/>
    </xf>
    <xf numFmtId="0" fontId="1" fillId="0" borderId="1" xfId="1" applyBorder="1" applyProtection="1">
      <protection hidden="1"/>
    </xf>
    <xf numFmtId="0" fontId="3" fillId="0" borderId="0" xfId="1" applyFo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3" fontId="4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164" fontId="2" fillId="0" borderId="2" xfId="1" applyNumberFormat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167" fontId="2" fillId="0" borderId="2" xfId="1" applyNumberFormat="1" applyFont="1" applyFill="1" applyBorder="1" applyAlignment="1" applyProtection="1">
      <protection hidden="1"/>
    </xf>
    <xf numFmtId="168" fontId="2" fillId="0" borderId="5" xfId="1" applyNumberFormat="1" applyFont="1" applyFill="1" applyBorder="1" applyAlignment="1" applyProtection="1">
      <protection hidden="1"/>
    </xf>
    <xf numFmtId="3" fontId="4" fillId="0" borderId="3" xfId="1" applyNumberFormat="1" applyFont="1" applyFill="1" applyBorder="1" applyAlignment="1" applyProtection="1">
      <protection hidden="1"/>
    </xf>
    <xf numFmtId="167" fontId="4" fillId="0" borderId="2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Alignment="1" applyProtection="1">
      <alignment horizontal="justify" vertical="justify"/>
      <protection hidden="1"/>
    </xf>
    <xf numFmtId="0" fontId="5" fillId="0" borderId="0" xfId="1" applyNumberFormat="1" applyFont="1" applyFill="1" applyAlignment="1" applyProtection="1">
      <alignment horizontal="justify" vertical="justify"/>
      <protection hidden="1"/>
    </xf>
    <xf numFmtId="0" fontId="1" fillId="0" borderId="6" xfId="1" applyBorder="1" applyAlignment="1" applyProtection="1">
      <alignment horizontal="justify" vertical="justify"/>
      <protection hidden="1"/>
    </xf>
    <xf numFmtId="168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3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2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165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1" applyNumberFormat="1" applyFont="1" applyFill="1" applyAlignment="1" applyProtection="1">
      <alignment horizontal="justify" vertical="justify"/>
      <protection hidden="1"/>
    </xf>
    <xf numFmtId="0" fontId="1" fillId="0" borderId="0" xfId="1" applyAlignment="1">
      <alignment horizontal="justify" vertical="justify"/>
    </xf>
    <xf numFmtId="0" fontId="1" fillId="0" borderId="0" xfId="1" applyNumberFormat="1" applyFont="1" applyFill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right"/>
      <protection hidden="1"/>
    </xf>
    <xf numFmtId="165" fontId="4" fillId="0" borderId="3" xfId="1" applyNumberFormat="1" applyFont="1" applyFill="1" applyBorder="1" applyAlignment="1" applyProtection="1">
      <alignment horizontal="right"/>
      <protection hidden="1"/>
    </xf>
    <xf numFmtId="165" fontId="2" fillId="0" borderId="3" xfId="1" applyNumberFormat="1" applyFont="1" applyFill="1" applyBorder="1" applyAlignment="1" applyProtection="1">
      <alignment horizontal="right"/>
      <protection hidden="1"/>
    </xf>
    <xf numFmtId="0" fontId="1" fillId="0" borderId="0" xfId="1" applyAlignment="1" applyProtection="1">
      <alignment horizontal="right"/>
      <protection hidden="1"/>
    </xf>
    <xf numFmtId="0" fontId="3" fillId="0" borderId="0" xfId="1" applyFont="1" applyAlignment="1" applyProtection="1">
      <alignment horizontal="right"/>
      <protection hidden="1"/>
    </xf>
    <xf numFmtId="0" fontId="1" fillId="0" borderId="0" xfId="1" applyAlignment="1">
      <alignment horizontal="right"/>
    </xf>
    <xf numFmtId="0" fontId="2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1" fillId="0" borderId="0" xfId="1" applyBorder="1" applyAlignment="1" applyProtection="1">
      <alignment horizontal="justify" vertical="justify"/>
      <protection hidden="1"/>
    </xf>
    <xf numFmtId="168" fontId="4" fillId="0" borderId="9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10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3" xfId="1" applyNumberFormat="1" applyFont="1" applyFill="1" applyBorder="1" applyAlignment="1" applyProtection="1">
      <protection hidden="1"/>
    </xf>
    <xf numFmtId="167" fontId="2" fillId="0" borderId="3" xfId="1" applyNumberFormat="1" applyFont="1" applyFill="1" applyBorder="1" applyAlignment="1" applyProtection="1">
      <protection hidden="1"/>
    </xf>
    <xf numFmtId="0" fontId="4" fillId="0" borderId="3" xfId="1" applyNumberFormat="1" applyFont="1" applyFill="1" applyBorder="1" applyAlignment="1" applyProtection="1">
      <protection hidden="1"/>
    </xf>
    <xf numFmtId="0" fontId="4" fillId="0" borderId="3" xfId="1" applyNumberFormat="1" applyFont="1" applyFill="1" applyBorder="1" applyAlignment="1" applyProtection="1">
      <alignment horizontal="right"/>
      <protection hidden="1"/>
    </xf>
    <xf numFmtId="0" fontId="2" fillId="0" borderId="3" xfId="1" applyFont="1" applyBorder="1"/>
    <xf numFmtId="165" fontId="2" fillId="0" borderId="3" xfId="1" applyNumberFormat="1" applyFont="1" applyBorder="1"/>
    <xf numFmtId="168" fontId="4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5" xfId="1" applyNumberFormat="1" applyFont="1" applyFill="1" applyBorder="1" applyAlignment="1" applyProtection="1">
      <protection hidden="1"/>
    </xf>
    <xf numFmtId="164" fontId="4" fillId="0" borderId="4" xfId="1" applyNumberFormat="1" applyFont="1" applyFill="1" applyBorder="1" applyAlignment="1" applyProtection="1">
      <protection hidden="1"/>
    </xf>
    <xf numFmtId="164" fontId="4" fillId="0" borderId="3" xfId="1" applyNumberFormat="1" applyFont="1" applyFill="1" applyBorder="1" applyAlignment="1" applyProtection="1">
      <protection hidden="1"/>
    </xf>
    <xf numFmtId="164" fontId="4" fillId="0" borderId="2" xfId="1" applyNumberFormat="1" applyFont="1" applyFill="1" applyBorder="1" applyAlignment="1" applyProtection="1">
      <protection hidden="1"/>
    </xf>
    <xf numFmtId="0" fontId="4" fillId="0" borderId="3" xfId="1" applyNumberFormat="1" applyFont="1" applyFill="1" applyBorder="1" applyAlignment="1" applyProtection="1">
      <alignment horizontal="center" vertical="top" wrapText="1"/>
      <protection hidden="1"/>
    </xf>
    <xf numFmtId="168" fontId="4" fillId="0" borderId="3" xfId="1" applyNumberFormat="1" applyFont="1" applyFill="1" applyBorder="1" applyAlignment="1" applyProtection="1">
      <protection hidden="1"/>
    </xf>
    <xf numFmtId="167" fontId="4" fillId="0" borderId="3" xfId="1" applyNumberFormat="1" applyFont="1" applyFill="1" applyBorder="1" applyAlignment="1" applyProtection="1">
      <protection hidden="1"/>
    </xf>
    <xf numFmtId="165" fontId="4" fillId="0" borderId="3" xfId="1" applyNumberFormat="1" applyFont="1" applyBorder="1"/>
    <xf numFmtId="0" fontId="5" fillId="0" borderId="3" xfId="1" applyFont="1" applyBorder="1"/>
    <xf numFmtId="169" fontId="4" fillId="0" borderId="2" xfId="1" applyNumberFormat="1" applyFont="1" applyFill="1" applyBorder="1" applyAlignment="1" applyProtection="1">
      <alignment horizontal="right"/>
      <protection hidden="1"/>
    </xf>
    <xf numFmtId="169" fontId="4" fillId="0" borderId="3" xfId="1" applyNumberFormat="1" applyFont="1" applyFill="1" applyBorder="1"/>
    <xf numFmtId="169" fontId="2" fillId="0" borderId="3" xfId="1" applyNumberFormat="1" applyFont="1" applyFill="1" applyBorder="1" applyAlignment="1" applyProtection="1">
      <alignment horizontal="right"/>
      <protection hidden="1"/>
    </xf>
    <xf numFmtId="0" fontId="1" fillId="0" borderId="0" xfId="1" applyFill="1" applyAlignment="1" applyProtection="1">
      <alignment horizontal="right"/>
      <protection hidden="1"/>
    </xf>
    <xf numFmtId="0" fontId="2" fillId="0" borderId="0" xfId="1" applyFont="1" applyFill="1" applyAlignment="1" applyProtection="1">
      <alignment horizontal="right"/>
      <protection hidden="1"/>
    </xf>
    <xf numFmtId="0" fontId="1" fillId="0" borderId="0" xfId="1" applyFill="1" applyAlignment="1">
      <alignment horizontal="right"/>
    </xf>
    <xf numFmtId="169" fontId="4" fillId="0" borderId="3" xfId="1" applyNumberFormat="1" applyFont="1" applyFill="1" applyBorder="1" applyAlignment="1" applyProtection="1">
      <alignment horizontal="right"/>
      <protection hidden="1"/>
    </xf>
    <xf numFmtId="165" fontId="2" fillId="2" borderId="3" xfId="1" applyNumberFormat="1" applyFont="1" applyFill="1" applyBorder="1" applyAlignment="1" applyProtection="1">
      <alignment horizontal="right"/>
      <protection hidden="1"/>
    </xf>
    <xf numFmtId="164" fontId="2" fillId="2" borderId="4" xfId="1" applyNumberFormat="1" applyFont="1" applyFill="1" applyBorder="1" applyAlignment="1" applyProtection="1">
      <protection hidden="1"/>
    </xf>
    <xf numFmtId="164" fontId="2" fillId="2" borderId="3" xfId="1" applyNumberFormat="1" applyFont="1" applyFill="1" applyBorder="1" applyAlignment="1" applyProtection="1">
      <protection hidden="1"/>
    </xf>
    <xf numFmtId="164" fontId="2" fillId="2" borderId="2" xfId="1" applyNumberFormat="1" applyFont="1" applyFill="1" applyBorder="1" applyAlignment="1" applyProtection="1">
      <protection hidden="1"/>
    </xf>
    <xf numFmtId="170" fontId="1" fillId="0" borderId="0" xfId="1" applyNumberFormat="1" applyFont="1" applyFill="1" applyAlignment="1" applyProtection="1">
      <alignment horizontal="center"/>
      <protection hidden="1"/>
    </xf>
    <xf numFmtId="170" fontId="5" fillId="0" borderId="0" xfId="1" applyNumberFormat="1" applyFont="1" applyFill="1" applyAlignment="1" applyProtection="1">
      <alignment horizontal="center"/>
      <protection hidden="1"/>
    </xf>
    <xf numFmtId="170" fontId="5" fillId="0" borderId="0" xfId="1" applyNumberFormat="1" applyFont="1" applyFill="1" applyAlignment="1" applyProtection="1">
      <alignment horizontal="centerContinuous"/>
      <protection hidden="1"/>
    </xf>
    <xf numFmtId="170" fontId="4" fillId="0" borderId="0" xfId="1" applyNumberFormat="1" applyFont="1" applyFill="1" applyAlignment="1" applyProtection="1">
      <protection hidden="1"/>
    </xf>
    <xf numFmtId="170" fontId="1" fillId="0" borderId="0" xfId="1" applyNumberFormat="1" applyProtection="1">
      <protection hidden="1"/>
    </xf>
    <xf numFmtId="170" fontId="1" fillId="0" borderId="0" xfId="1" applyNumberFormat="1"/>
    <xf numFmtId="168" fontId="2" fillId="2" borderId="5" xfId="1" applyNumberFormat="1" applyFont="1" applyFill="1" applyBorder="1" applyAlignment="1" applyProtection="1">
      <protection hidden="1"/>
    </xf>
    <xf numFmtId="167" fontId="4" fillId="2" borderId="2" xfId="1" applyNumberFormat="1" applyFont="1" applyFill="1" applyBorder="1" applyAlignment="1" applyProtection="1">
      <protection hidden="1"/>
    </xf>
    <xf numFmtId="169" fontId="4" fillId="2" borderId="2" xfId="1" applyNumberFormat="1" applyFont="1" applyFill="1" applyBorder="1" applyAlignment="1" applyProtection="1">
      <alignment horizontal="right"/>
      <protection hidden="1"/>
    </xf>
    <xf numFmtId="165" fontId="4" fillId="2" borderId="3" xfId="1" applyNumberFormat="1" applyFont="1" applyFill="1" applyBorder="1" applyAlignment="1" applyProtection="1">
      <alignment horizontal="right"/>
      <protection hidden="1"/>
    </xf>
    <xf numFmtId="168" fontId="4" fillId="2" borderId="2" xfId="1" applyNumberFormat="1" applyFont="1" applyFill="1" applyBorder="1" applyAlignment="1" applyProtection="1">
      <alignment horizontal="justify" vertical="justify" wrapText="1"/>
      <protection hidden="1"/>
    </xf>
    <xf numFmtId="167" fontId="2" fillId="2" borderId="2" xfId="1" applyNumberFormat="1" applyFont="1" applyFill="1" applyBorder="1" applyAlignment="1" applyProtection="1">
      <protection hidden="1"/>
    </xf>
    <xf numFmtId="168" fontId="4" fillId="2" borderId="3" xfId="1" applyNumberFormat="1" applyFont="1" applyFill="1" applyBorder="1" applyAlignment="1" applyProtection="1">
      <alignment horizontal="justify" vertical="justify" wrapText="1"/>
      <protection hidden="1"/>
    </xf>
    <xf numFmtId="166" fontId="2" fillId="2" borderId="2" xfId="1" applyNumberFormat="1" applyFont="1" applyFill="1" applyBorder="1" applyAlignment="1" applyProtection="1">
      <alignment horizontal="justify" vertical="justify" wrapText="1"/>
      <protection hidden="1"/>
    </xf>
    <xf numFmtId="166" fontId="2" fillId="2" borderId="3" xfId="1" applyNumberFormat="1" applyFont="1" applyFill="1" applyBorder="1" applyAlignment="1" applyProtection="1">
      <alignment horizontal="justify" vertical="justify" wrapText="1"/>
      <protection hidden="1"/>
    </xf>
    <xf numFmtId="165" fontId="2" fillId="2" borderId="3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0" xfId="0" applyFont="1"/>
    <xf numFmtId="0" fontId="9" fillId="0" borderId="3" xfId="0" applyFont="1" applyBorder="1"/>
    <xf numFmtId="167" fontId="2" fillId="2" borderId="3" xfId="1" applyNumberFormat="1" applyFont="1" applyFill="1" applyBorder="1" applyAlignment="1" applyProtection="1">
      <protection hidden="1"/>
    </xf>
    <xf numFmtId="168" fontId="2" fillId="2" borderId="3" xfId="1" applyNumberFormat="1" applyFont="1" applyFill="1" applyBorder="1" applyAlignment="1" applyProtection="1">
      <protection hidden="1"/>
    </xf>
    <xf numFmtId="0" fontId="4" fillId="0" borderId="3" xfId="1" applyNumberFormat="1" applyFont="1" applyFill="1" applyBorder="1" applyAlignment="1" applyProtection="1">
      <alignment horizontal="right" vertical="top" wrapText="1"/>
      <protection hidden="1"/>
    </xf>
    <xf numFmtId="171" fontId="4" fillId="0" borderId="3" xfId="1" applyNumberFormat="1" applyFont="1" applyFill="1" applyBorder="1" applyAlignment="1" applyProtection="1">
      <protection hidden="1"/>
    </xf>
    <xf numFmtId="171" fontId="2" fillId="0" borderId="3" xfId="1" applyNumberFormat="1" applyFont="1" applyFill="1" applyBorder="1" applyAlignment="1" applyProtection="1">
      <protection hidden="1"/>
    </xf>
    <xf numFmtId="171" fontId="4" fillId="2" borderId="3" xfId="1" applyNumberFormat="1" applyFont="1" applyFill="1" applyBorder="1" applyAlignment="1" applyProtection="1">
      <protection hidden="1"/>
    </xf>
    <xf numFmtId="171" fontId="2" fillId="0" borderId="3" xfId="1" applyNumberFormat="1" applyFont="1" applyBorder="1"/>
    <xf numFmtId="171" fontId="4" fillId="0" borderId="3" xfId="1" applyNumberFormat="1" applyFont="1" applyBorder="1"/>
    <xf numFmtId="171" fontId="4" fillId="0" borderId="3" xfId="1" applyNumberFormat="1" applyFont="1" applyFill="1" applyBorder="1" applyAlignment="1" applyProtection="1">
      <alignment horizontal="center" vertical="top" wrapText="1"/>
      <protection hidden="1"/>
    </xf>
    <xf numFmtId="171" fontId="4" fillId="0" borderId="3" xfId="1" applyNumberFormat="1" applyFont="1" applyFill="1" applyBorder="1" applyAlignment="1" applyProtection="1">
      <alignment horizontal="center"/>
      <protection hidden="1"/>
    </xf>
    <xf numFmtId="0" fontId="11" fillId="0" borderId="3" xfId="0" applyFont="1" applyBorder="1" applyAlignment="1">
      <alignment vertical="distributed"/>
    </xf>
    <xf numFmtId="165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65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5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65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65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9" fillId="0" borderId="2" xfId="0" applyFont="1" applyBorder="1"/>
    <xf numFmtId="169" fontId="9" fillId="0" borderId="2" xfId="0" applyNumberFormat="1" applyFont="1" applyBorder="1"/>
    <xf numFmtId="165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69" fontId="13" fillId="0" borderId="2" xfId="0" applyNumberFormat="1" applyFont="1" applyBorder="1"/>
    <xf numFmtId="172" fontId="4" fillId="0" borderId="3" xfId="1" applyNumberFormat="1" applyFont="1" applyFill="1" applyBorder="1" applyAlignment="1" applyProtection="1">
      <protection hidden="1"/>
    </xf>
    <xf numFmtId="169" fontId="14" fillId="0" borderId="2" xfId="0" applyNumberFormat="1" applyFont="1" applyBorder="1"/>
    <xf numFmtId="173" fontId="4" fillId="0" borderId="3" xfId="1" applyNumberFormat="1" applyFont="1" applyFill="1" applyBorder="1"/>
    <xf numFmtId="171" fontId="2" fillId="0" borderId="3" xfId="1" applyNumberFormat="1" applyFont="1" applyFill="1" applyBorder="1"/>
    <xf numFmtId="171" fontId="4" fillId="3" borderId="3" xfId="1" applyNumberFormat="1" applyFont="1" applyFill="1" applyBorder="1" applyAlignment="1" applyProtection="1">
      <protection hidden="1"/>
    </xf>
    <xf numFmtId="171" fontId="2" fillId="3" borderId="3" xfId="1" applyNumberFormat="1" applyFont="1" applyFill="1" applyBorder="1" applyAlignment="1" applyProtection="1">
      <protection hidden="1"/>
    </xf>
    <xf numFmtId="171" fontId="4" fillId="0" borderId="3" xfId="1" applyNumberFormat="1" applyFont="1" applyFill="1" applyBorder="1"/>
    <xf numFmtId="38" fontId="4" fillId="0" borderId="3" xfId="1" applyNumberFormat="1" applyFont="1" applyFill="1" applyBorder="1" applyAlignment="1" applyProtection="1">
      <protection hidden="1"/>
    </xf>
    <xf numFmtId="0" fontId="4" fillId="0" borderId="2" xfId="1" applyNumberFormat="1" applyFont="1" applyFill="1" applyBorder="1" applyAlignment="1" applyProtection="1">
      <alignment horizontal="center" vertical="justify"/>
      <protection hidden="1"/>
    </xf>
    <xf numFmtId="0" fontId="4" fillId="0" borderId="5" xfId="1" applyNumberFormat="1" applyFont="1" applyFill="1" applyBorder="1" applyAlignment="1" applyProtection="1">
      <alignment horizontal="center" vertical="justify"/>
      <protection hidden="1"/>
    </xf>
    <xf numFmtId="0" fontId="4" fillId="0" borderId="4" xfId="1" applyNumberFormat="1" applyFont="1" applyFill="1" applyBorder="1" applyAlignment="1" applyProtection="1">
      <alignment horizontal="center" vertical="justify"/>
      <protection hidden="1"/>
    </xf>
    <xf numFmtId="165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65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65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168" fontId="4" fillId="2" borderId="8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1" applyNumberFormat="1" applyFont="1" applyFill="1" applyAlignment="1" applyProtection="1">
      <alignment horizontal="left" wrapText="1"/>
      <protection hidden="1"/>
    </xf>
    <xf numFmtId="0" fontId="1" fillId="0" borderId="0" xfId="1" applyNumberFormat="1" applyFont="1" applyFill="1" applyAlignment="1" applyProtection="1">
      <alignment horizontal="left"/>
      <protection hidden="1"/>
    </xf>
    <xf numFmtId="168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0" xfId="1" applyNumberFormat="1" applyFont="1" applyFill="1" applyAlignment="1" applyProtection="1">
      <alignment horizontal="left"/>
      <protection hidden="1"/>
    </xf>
    <xf numFmtId="165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5" xfId="0" applyFont="1" applyBorder="1" applyAlignment="1"/>
    <xf numFmtId="168" fontId="4" fillId="2" borderId="3" xfId="1" applyNumberFormat="1" applyFont="1" applyFill="1" applyBorder="1" applyAlignment="1" applyProtection="1">
      <alignment horizontal="justify" vertical="justify" wrapText="1"/>
      <protection hidden="1"/>
    </xf>
    <xf numFmtId="166" fontId="2" fillId="2" borderId="3" xfId="1" applyNumberFormat="1" applyFont="1" applyFill="1" applyBorder="1" applyAlignment="1" applyProtection="1">
      <alignment horizontal="justify" vertical="justify" wrapText="1"/>
      <protection hidden="1"/>
    </xf>
    <xf numFmtId="165" fontId="2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5" xfId="0" applyBorder="1" applyAlignment="1"/>
    <xf numFmtId="0" fontId="4" fillId="0" borderId="3" xfId="1" applyNumberFormat="1" applyFont="1" applyFill="1" applyBorder="1" applyAlignment="1" applyProtection="1">
      <alignment horizontal="center" vertical="justify"/>
      <protection hidden="1"/>
    </xf>
    <xf numFmtId="0" fontId="8" fillId="0" borderId="0" xfId="1" quotePrefix="1" applyNumberFormat="1" applyFont="1" applyFill="1" applyBorder="1" applyAlignment="1" applyProtection="1">
      <alignment horizontal="center" vertical="justify"/>
      <protection hidden="1"/>
    </xf>
    <xf numFmtId="165" fontId="4" fillId="0" borderId="2" xfId="1" applyNumberFormat="1" applyFont="1" applyFill="1" applyBorder="1" applyAlignment="1" applyProtection="1">
      <alignment horizontal="justify" vertical="justify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"/>
  <sheetViews>
    <sheetView showGridLines="0" tabSelected="1" workbookViewId="0">
      <selection activeCell="T70" sqref="T70"/>
    </sheetView>
  </sheetViews>
  <sheetFormatPr defaultRowHeight="12.75" x14ac:dyDescent="0.2"/>
  <cols>
    <col min="1" max="1" width="1.42578125" style="32" customWidth="1"/>
    <col min="2" max="2" width="0.85546875" style="32" customWidth="1"/>
    <col min="3" max="3" width="0.7109375" style="32" customWidth="1"/>
    <col min="4" max="5" width="0.5703125" style="32" customWidth="1"/>
    <col min="6" max="6" width="46.42578125" style="32" customWidth="1"/>
    <col min="7" max="7" width="0" style="1" hidden="1" customWidth="1"/>
    <col min="8" max="8" width="6.7109375" style="1" customWidth="1"/>
    <col min="9" max="9" width="4.5703125" style="1" customWidth="1"/>
    <col min="10" max="10" width="11.28515625" style="69" customWidth="1"/>
    <col min="11" max="11" width="4.42578125" style="39" customWidth="1"/>
    <col min="12" max="15" width="0" style="1" hidden="1" customWidth="1"/>
    <col min="16" max="16" width="11" style="80" customWidth="1"/>
    <col min="17" max="18" width="0" style="1" hidden="1" customWidth="1"/>
    <col min="19" max="20" width="11.5703125" style="1" customWidth="1"/>
    <col min="21" max="21" width="8.42578125" style="1" customWidth="1"/>
    <col min="22" max="16384" width="9.140625" style="1"/>
  </cols>
  <sheetData>
    <row r="1" spans="1:21" ht="16.5" customHeight="1" x14ac:dyDescent="0.25">
      <c r="A1" s="21"/>
      <c r="B1" s="21"/>
      <c r="C1" s="21"/>
      <c r="D1" s="21"/>
      <c r="E1" s="21"/>
      <c r="F1" s="21"/>
      <c r="G1" s="2"/>
      <c r="H1" s="2"/>
      <c r="I1" s="131" t="s">
        <v>33</v>
      </c>
      <c r="J1" s="131"/>
      <c r="K1" s="131"/>
      <c r="L1" s="41"/>
      <c r="M1" s="41"/>
      <c r="N1" s="41"/>
      <c r="O1" s="41"/>
      <c r="P1" s="75"/>
      <c r="Q1" s="18"/>
      <c r="R1" s="20"/>
      <c r="U1" s="2"/>
    </row>
    <row r="2" spans="1:21" ht="12.75" customHeight="1" x14ac:dyDescent="0.2">
      <c r="A2" s="21"/>
      <c r="B2" s="22"/>
      <c r="C2" s="22"/>
      <c r="D2" s="22"/>
      <c r="E2" s="22"/>
      <c r="F2" s="22"/>
      <c r="G2" s="19"/>
      <c r="H2" s="42"/>
      <c r="I2" s="7" t="s">
        <v>32</v>
      </c>
      <c r="J2" s="7"/>
      <c r="K2" s="34"/>
      <c r="L2" s="42"/>
      <c r="M2" s="42"/>
      <c r="N2" s="42"/>
      <c r="O2" s="42"/>
      <c r="P2" s="76"/>
      <c r="Q2" s="19"/>
      <c r="R2" s="18"/>
      <c r="U2" s="2"/>
    </row>
    <row r="3" spans="1:21" ht="12" customHeight="1" x14ac:dyDescent="0.2">
      <c r="A3" s="21"/>
      <c r="B3" s="22"/>
      <c r="C3" s="22"/>
      <c r="D3" s="22"/>
      <c r="E3" s="22"/>
      <c r="F3" s="22"/>
      <c r="G3" s="19"/>
      <c r="H3" s="42"/>
      <c r="I3" s="130" t="s">
        <v>65</v>
      </c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2"/>
    </row>
    <row r="4" spans="1:21" ht="27" customHeight="1" x14ac:dyDescent="0.2">
      <c r="A4" s="21"/>
      <c r="B4" s="22"/>
      <c r="C4" s="22"/>
      <c r="D4" s="22"/>
      <c r="E4" s="22"/>
      <c r="F4" s="22"/>
      <c r="G4" s="19"/>
      <c r="H4" s="42"/>
      <c r="I4" s="42"/>
      <c r="J4" s="34"/>
      <c r="K4" s="34"/>
      <c r="L4" s="19"/>
      <c r="M4" s="19"/>
      <c r="N4" s="19"/>
      <c r="O4" s="19"/>
      <c r="P4" s="77"/>
      <c r="Q4" s="19"/>
      <c r="R4" s="18"/>
      <c r="S4" s="133"/>
      <c r="T4" s="133"/>
      <c r="U4" s="2"/>
    </row>
    <row r="5" spans="1:21" ht="53.25" customHeight="1" x14ac:dyDescent="0.2">
      <c r="A5" s="141" t="s">
        <v>64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2"/>
    </row>
    <row r="6" spans="1:21" ht="38.25" customHeight="1" x14ac:dyDescent="0.2">
      <c r="A6" s="21"/>
      <c r="B6" s="140" t="s">
        <v>31</v>
      </c>
      <c r="C6" s="140"/>
      <c r="D6" s="140"/>
      <c r="E6" s="140"/>
      <c r="F6" s="140"/>
      <c r="G6" s="59" t="s">
        <v>30</v>
      </c>
      <c r="H6" s="59" t="s">
        <v>29</v>
      </c>
      <c r="I6" s="59" t="s">
        <v>28</v>
      </c>
      <c r="J6" s="95" t="s">
        <v>27</v>
      </c>
      <c r="K6" s="95" t="s">
        <v>26</v>
      </c>
      <c r="L6" s="59" t="s">
        <v>25</v>
      </c>
      <c r="M6" s="59" t="s">
        <v>24</v>
      </c>
      <c r="N6" s="59" t="s">
        <v>23</v>
      </c>
      <c r="O6" s="59" t="s">
        <v>22</v>
      </c>
      <c r="P6" s="101">
        <v>2019</v>
      </c>
      <c r="Q6" s="101"/>
      <c r="R6" s="102"/>
      <c r="S6" s="101">
        <v>2020</v>
      </c>
      <c r="T6" s="101">
        <v>2021</v>
      </c>
      <c r="U6" s="17"/>
    </row>
    <row r="7" spans="1:21" ht="18" customHeight="1" x14ac:dyDescent="0.2">
      <c r="A7" s="43"/>
      <c r="B7" s="129" t="s">
        <v>21</v>
      </c>
      <c r="C7" s="129"/>
      <c r="D7" s="129"/>
      <c r="E7" s="129"/>
      <c r="F7" s="129"/>
      <c r="G7" s="46">
        <v>100</v>
      </c>
      <c r="H7" s="61">
        <v>1</v>
      </c>
      <c r="I7" s="61">
        <v>0</v>
      </c>
      <c r="J7" s="70">
        <v>0</v>
      </c>
      <c r="K7" s="35">
        <v>0</v>
      </c>
      <c r="L7" s="11">
        <v>2775100</v>
      </c>
      <c r="M7" s="11">
        <v>0</v>
      </c>
      <c r="N7" s="11">
        <v>0</v>
      </c>
      <c r="O7" s="11">
        <v>0</v>
      </c>
      <c r="P7" s="96">
        <f>P8+P13+P21</f>
        <v>3883223</v>
      </c>
      <c r="Q7" s="96" t="e">
        <f>Q8+Q13</f>
        <v>#REF!</v>
      </c>
      <c r="R7" s="96" t="e">
        <f>R8+R13</f>
        <v>#REF!</v>
      </c>
      <c r="S7" s="96">
        <f>S8+S13+S21</f>
        <v>3883223</v>
      </c>
      <c r="T7" s="96">
        <f>T8+T13+T21</f>
        <v>3551243</v>
      </c>
      <c r="U7" s="40" t="s">
        <v>0</v>
      </c>
    </row>
    <row r="8" spans="1:21" ht="26.25" customHeight="1" x14ac:dyDescent="0.2">
      <c r="A8" s="23"/>
      <c r="B8" s="24"/>
      <c r="C8" s="129" t="s">
        <v>20</v>
      </c>
      <c r="D8" s="129"/>
      <c r="E8" s="129"/>
      <c r="F8" s="129"/>
      <c r="G8" s="14">
        <v>102</v>
      </c>
      <c r="H8" s="16">
        <v>1</v>
      </c>
      <c r="I8" s="16">
        <v>2</v>
      </c>
      <c r="J8" s="64">
        <v>0</v>
      </c>
      <c r="K8" s="35">
        <v>0</v>
      </c>
      <c r="L8" s="12">
        <v>585600</v>
      </c>
      <c r="M8" s="11">
        <v>0</v>
      </c>
      <c r="N8" s="11">
        <v>0</v>
      </c>
      <c r="O8" s="10">
        <v>0</v>
      </c>
      <c r="P8" s="96">
        <f>P12</f>
        <v>764954</v>
      </c>
      <c r="Q8" s="96" t="e">
        <f t="shared" ref="Q8:T9" si="0">Q10</f>
        <v>#REF!</v>
      </c>
      <c r="R8" s="96" t="e">
        <f t="shared" si="0"/>
        <v>#REF!</v>
      </c>
      <c r="S8" s="96">
        <f t="shared" si="0"/>
        <v>764954</v>
      </c>
      <c r="T8" s="96">
        <f t="shared" si="0"/>
        <v>764954</v>
      </c>
      <c r="U8" s="40" t="s">
        <v>0</v>
      </c>
    </row>
    <row r="9" spans="1:21" ht="56.25" x14ac:dyDescent="0.2">
      <c r="A9" s="23"/>
      <c r="B9" s="24"/>
      <c r="C9" s="26"/>
      <c r="D9" s="27"/>
      <c r="E9" s="27"/>
      <c r="F9" s="27" t="s">
        <v>55</v>
      </c>
      <c r="G9" s="14"/>
      <c r="H9" s="16">
        <v>1</v>
      </c>
      <c r="I9" s="16">
        <v>2</v>
      </c>
      <c r="J9" s="64">
        <v>6700000000</v>
      </c>
      <c r="K9" s="35">
        <v>0</v>
      </c>
      <c r="L9" s="12">
        <v>585600</v>
      </c>
      <c r="M9" s="11">
        <v>0</v>
      </c>
      <c r="N9" s="11">
        <v>0</v>
      </c>
      <c r="O9" s="10">
        <v>0</v>
      </c>
      <c r="P9" s="96">
        <f>P11</f>
        <v>764954</v>
      </c>
      <c r="Q9" s="96" t="e">
        <f t="shared" si="0"/>
        <v>#REF!</v>
      </c>
      <c r="R9" s="96" t="e">
        <f t="shared" si="0"/>
        <v>#REF!</v>
      </c>
      <c r="S9" s="96">
        <f t="shared" si="0"/>
        <v>764954</v>
      </c>
      <c r="T9" s="96">
        <f t="shared" si="0"/>
        <v>764954</v>
      </c>
      <c r="U9" s="40"/>
    </row>
    <row r="10" spans="1:21" ht="35.25" customHeight="1" x14ac:dyDescent="0.2">
      <c r="A10" s="23"/>
      <c r="B10" s="25"/>
      <c r="C10" s="26"/>
      <c r="D10" s="127" t="s">
        <v>61</v>
      </c>
      <c r="E10" s="127"/>
      <c r="F10" s="127"/>
      <c r="G10" s="46">
        <v>102</v>
      </c>
      <c r="H10" s="47">
        <v>1</v>
      </c>
      <c r="I10" s="47">
        <v>2</v>
      </c>
      <c r="J10" s="92">
        <v>6710000000</v>
      </c>
      <c r="K10" s="36">
        <v>0</v>
      </c>
      <c r="L10" s="11">
        <v>585600</v>
      </c>
      <c r="M10" s="11">
        <v>0</v>
      </c>
      <c r="N10" s="11">
        <v>0</v>
      </c>
      <c r="O10" s="11">
        <v>0</v>
      </c>
      <c r="P10" s="97">
        <f>P12</f>
        <v>764954</v>
      </c>
      <c r="Q10" s="97" t="e">
        <f>Q11</f>
        <v>#REF!</v>
      </c>
      <c r="R10" s="97" t="e">
        <f>R11</f>
        <v>#REF!</v>
      </c>
      <c r="S10" s="97">
        <f>S12</f>
        <v>764954</v>
      </c>
      <c r="T10" s="97">
        <f>T12</f>
        <v>764954</v>
      </c>
      <c r="U10" s="40" t="s">
        <v>0</v>
      </c>
    </row>
    <row r="11" spans="1:21" ht="14.25" customHeight="1" x14ac:dyDescent="0.2">
      <c r="A11" s="23"/>
      <c r="B11" s="25"/>
      <c r="C11" s="27"/>
      <c r="D11" s="29"/>
      <c r="E11" s="127" t="s">
        <v>19</v>
      </c>
      <c r="F11" s="127"/>
      <c r="G11" s="46">
        <v>102</v>
      </c>
      <c r="H11" s="47">
        <v>1</v>
      </c>
      <c r="I11" s="47">
        <v>2</v>
      </c>
      <c r="J11" s="92">
        <v>6710010010</v>
      </c>
      <c r="K11" s="36">
        <v>0</v>
      </c>
      <c r="L11" s="11">
        <v>585600</v>
      </c>
      <c r="M11" s="11">
        <v>0</v>
      </c>
      <c r="N11" s="11">
        <v>0</v>
      </c>
      <c r="O11" s="11">
        <v>0</v>
      </c>
      <c r="P11" s="97">
        <f>P12</f>
        <v>764954</v>
      </c>
      <c r="Q11" s="97" t="e">
        <f>#REF!</f>
        <v>#REF!</v>
      </c>
      <c r="R11" s="97" t="e">
        <f>#REF!</f>
        <v>#REF!</v>
      </c>
      <c r="S11" s="97">
        <f>S12</f>
        <v>764954</v>
      </c>
      <c r="T11" s="97">
        <f>T12</f>
        <v>764954</v>
      </c>
      <c r="U11" s="40"/>
    </row>
    <row r="12" spans="1:21" ht="23.25" customHeight="1" x14ac:dyDescent="0.2">
      <c r="A12" s="23"/>
      <c r="B12" s="25"/>
      <c r="C12" s="27"/>
      <c r="D12" s="29"/>
      <c r="E12" s="29"/>
      <c r="F12" s="30" t="s">
        <v>13</v>
      </c>
      <c r="G12" s="46">
        <v>102</v>
      </c>
      <c r="H12" s="47">
        <v>1</v>
      </c>
      <c r="I12" s="47">
        <v>2</v>
      </c>
      <c r="J12" s="92">
        <v>6710010010</v>
      </c>
      <c r="K12" s="36" t="s">
        <v>12</v>
      </c>
      <c r="L12" s="11">
        <v>585600</v>
      </c>
      <c r="M12" s="11">
        <v>0</v>
      </c>
      <c r="N12" s="11">
        <v>0</v>
      </c>
      <c r="O12" s="11">
        <v>0</v>
      </c>
      <c r="P12" s="97">
        <v>764954</v>
      </c>
      <c r="Q12" s="97">
        <v>764954</v>
      </c>
      <c r="R12" s="97">
        <v>764954</v>
      </c>
      <c r="S12" s="97">
        <v>764954</v>
      </c>
      <c r="T12" s="97">
        <v>764954</v>
      </c>
      <c r="U12" s="40"/>
    </row>
    <row r="13" spans="1:21" ht="45.75" customHeight="1" x14ac:dyDescent="0.2">
      <c r="A13" s="23"/>
      <c r="B13" s="24"/>
      <c r="C13" s="129" t="s">
        <v>18</v>
      </c>
      <c r="D13" s="129"/>
      <c r="E13" s="129"/>
      <c r="F13" s="129"/>
      <c r="G13" s="14">
        <v>104</v>
      </c>
      <c r="H13" s="16">
        <v>1</v>
      </c>
      <c r="I13" s="16">
        <v>4</v>
      </c>
      <c r="J13" s="64">
        <v>0</v>
      </c>
      <c r="K13" s="35">
        <v>0</v>
      </c>
      <c r="L13" s="12">
        <v>2189500</v>
      </c>
      <c r="M13" s="11">
        <v>0</v>
      </c>
      <c r="N13" s="11">
        <v>0</v>
      </c>
      <c r="O13" s="10">
        <v>0</v>
      </c>
      <c r="P13" s="96">
        <f>P15</f>
        <v>3074094</v>
      </c>
      <c r="Q13" s="96">
        <f t="shared" ref="P13:T14" si="1">Q15</f>
        <v>3074094</v>
      </c>
      <c r="R13" s="96">
        <f t="shared" si="1"/>
        <v>3074094</v>
      </c>
      <c r="S13" s="96">
        <f>S14</f>
        <v>3074094</v>
      </c>
      <c r="T13" s="96">
        <f t="shared" si="1"/>
        <v>2742114</v>
      </c>
      <c r="U13" s="40" t="s">
        <v>0</v>
      </c>
    </row>
    <row r="14" spans="1:21" ht="54.75" customHeight="1" x14ac:dyDescent="0.2">
      <c r="A14" s="23"/>
      <c r="B14" s="24"/>
      <c r="C14" s="26"/>
      <c r="D14" s="27"/>
      <c r="E14" s="27"/>
      <c r="F14" s="27" t="s">
        <v>55</v>
      </c>
      <c r="G14" s="14"/>
      <c r="H14" s="16">
        <v>1</v>
      </c>
      <c r="I14" s="16">
        <v>4</v>
      </c>
      <c r="J14" s="64">
        <v>6700000000</v>
      </c>
      <c r="K14" s="35">
        <v>0</v>
      </c>
      <c r="L14" s="12"/>
      <c r="M14" s="11"/>
      <c r="N14" s="11"/>
      <c r="O14" s="10"/>
      <c r="P14" s="96">
        <f t="shared" si="1"/>
        <v>3074094</v>
      </c>
      <c r="Q14" s="96">
        <f t="shared" si="1"/>
        <v>3074094</v>
      </c>
      <c r="R14" s="96">
        <f t="shared" si="1"/>
        <v>3074094</v>
      </c>
      <c r="S14" s="96">
        <f t="shared" si="1"/>
        <v>3074094</v>
      </c>
      <c r="T14" s="96">
        <f t="shared" si="1"/>
        <v>2742114</v>
      </c>
      <c r="U14" s="40"/>
    </row>
    <row r="15" spans="1:21" ht="35.25" customHeight="1" x14ac:dyDescent="0.2">
      <c r="A15" s="23"/>
      <c r="B15" s="25"/>
      <c r="C15" s="26"/>
      <c r="D15" s="127" t="s">
        <v>46</v>
      </c>
      <c r="E15" s="127"/>
      <c r="F15" s="127"/>
      <c r="G15" s="14">
        <v>104</v>
      </c>
      <c r="H15" s="13">
        <v>1</v>
      </c>
      <c r="I15" s="13">
        <v>4</v>
      </c>
      <c r="J15" s="92">
        <v>6710000000</v>
      </c>
      <c r="K15" s="36">
        <v>0</v>
      </c>
      <c r="L15" s="12">
        <v>2189500</v>
      </c>
      <c r="M15" s="11">
        <v>0</v>
      </c>
      <c r="N15" s="11">
        <v>0</v>
      </c>
      <c r="O15" s="10">
        <v>0</v>
      </c>
      <c r="P15" s="97">
        <f>P16</f>
        <v>3074094</v>
      </c>
      <c r="Q15" s="97">
        <f>Q16</f>
        <v>3074094</v>
      </c>
      <c r="R15" s="97">
        <f>R16</f>
        <v>3074094</v>
      </c>
      <c r="S15" s="97">
        <f>S16</f>
        <v>3074094</v>
      </c>
      <c r="T15" s="97">
        <f>T16</f>
        <v>2742114</v>
      </c>
      <c r="U15" s="40" t="s">
        <v>0</v>
      </c>
    </row>
    <row r="16" spans="1:21" ht="14.25" customHeight="1" x14ac:dyDescent="0.2">
      <c r="A16" s="23"/>
      <c r="B16" s="25"/>
      <c r="C16" s="27"/>
      <c r="D16" s="28"/>
      <c r="E16" s="127" t="s">
        <v>39</v>
      </c>
      <c r="F16" s="127"/>
      <c r="G16" s="14">
        <v>104</v>
      </c>
      <c r="H16" s="13">
        <v>1</v>
      </c>
      <c r="I16" s="13">
        <v>4</v>
      </c>
      <c r="J16" s="91">
        <v>6710010020</v>
      </c>
      <c r="K16" s="36">
        <v>0</v>
      </c>
      <c r="L16" s="12">
        <v>2189500</v>
      </c>
      <c r="M16" s="11">
        <v>0</v>
      </c>
      <c r="N16" s="11">
        <v>0</v>
      </c>
      <c r="O16" s="10">
        <v>0</v>
      </c>
      <c r="P16" s="97">
        <f>P17+P18+P19+P20</f>
        <v>3074094</v>
      </c>
      <c r="Q16" s="97">
        <f>Q17+Q18+Q19+Q20</f>
        <v>3074094</v>
      </c>
      <c r="R16" s="97">
        <f>R17+R18+R19+R20</f>
        <v>3074094</v>
      </c>
      <c r="S16" s="97">
        <f>S17+S18+S19+S20</f>
        <v>3074094</v>
      </c>
      <c r="T16" s="97">
        <f>T17+T18+T19+T20</f>
        <v>2742114</v>
      </c>
      <c r="U16" s="40" t="s">
        <v>0</v>
      </c>
    </row>
    <row r="17" spans="1:21" ht="21.75" customHeight="1" x14ac:dyDescent="0.2">
      <c r="A17" s="23"/>
      <c r="B17" s="25"/>
      <c r="C17" s="27"/>
      <c r="D17" s="29"/>
      <c r="E17" s="28"/>
      <c r="F17" s="30" t="s">
        <v>13</v>
      </c>
      <c r="G17" s="14">
        <v>104</v>
      </c>
      <c r="H17" s="13">
        <v>1</v>
      </c>
      <c r="I17" s="13">
        <v>4</v>
      </c>
      <c r="J17" s="92">
        <v>6710010020</v>
      </c>
      <c r="K17" s="36" t="s">
        <v>12</v>
      </c>
      <c r="L17" s="12">
        <v>1396500</v>
      </c>
      <c r="M17" s="11">
        <v>0</v>
      </c>
      <c r="N17" s="11">
        <v>0</v>
      </c>
      <c r="O17" s="10">
        <v>0</v>
      </c>
      <c r="P17" s="97">
        <v>1859130</v>
      </c>
      <c r="Q17" s="97">
        <v>1859130</v>
      </c>
      <c r="R17" s="97">
        <v>1859130</v>
      </c>
      <c r="S17" s="97">
        <v>1859130</v>
      </c>
      <c r="T17" s="97">
        <v>1859130</v>
      </c>
      <c r="U17" s="40" t="s">
        <v>0</v>
      </c>
    </row>
    <row r="18" spans="1:21" ht="21.75" customHeight="1" x14ac:dyDescent="0.2">
      <c r="A18" s="23"/>
      <c r="B18" s="25"/>
      <c r="C18" s="27"/>
      <c r="D18" s="29"/>
      <c r="E18" s="28"/>
      <c r="F18" s="30" t="s">
        <v>3</v>
      </c>
      <c r="G18" s="14">
        <v>104</v>
      </c>
      <c r="H18" s="13">
        <v>1</v>
      </c>
      <c r="I18" s="13">
        <v>4</v>
      </c>
      <c r="J18" s="92">
        <v>6710010020</v>
      </c>
      <c r="K18" s="36" t="s">
        <v>2</v>
      </c>
      <c r="L18" s="12">
        <v>721000</v>
      </c>
      <c r="M18" s="11">
        <v>0</v>
      </c>
      <c r="N18" s="11">
        <v>0</v>
      </c>
      <c r="O18" s="10">
        <v>0</v>
      </c>
      <c r="P18" s="97">
        <v>1114979</v>
      </c>
      <c r="Q18" s="97">
        <v>1114980</v>
      </c>
      <c r="R18" s="97">
        <v>1114980</v>
      </c>
      <c r="S18" s="97">
        <v>1114979</v>
      </c>
      <c r="T18" s="97">
        <v>782999</v>
      </c>
      <c r="U18" s="40" t="s">
        <v>0</v>
      </c>
    </row>
    <row r="19" spans="1:21" ht="14.25" customHeight="1" x14ac:dyDescent="0.2">
      <c r="A19" s="23"/>
      <c r="B19" s="25"/>
      <c r="C19" s="27"/>
      <c r="D19" s="29"/>
      <c r="E19" s="28"/>
      <c r="F19" s="30" t="s">
        <v>5</v>
      </c>
      <c r="G19" s="14">
        <v>104</v>
      </c>
      <c r="H19" s="13">
        <v>1</v>
      </c>
      <c r="I19" s="13">
        <v>4</v>
      </c>
      <c r="J19" s="92">
        <v>6710010020</v>
      </c>
      <c r="K19" s="36" t="s">
        <v>4</v>
      </c>
      <c r="L19" s="12">
        <v>37000</v>
      </c>
      <c r="M19" s="11">
        <v>0</v>
      </c>
      <c r="N19" s="11">
        <v>0</v>
      </c>
      <c r="O19" s="10">
        <v>0</v>
      </c>
      <c r="P19" s="97">
        <v>19985</v>
      </c>
      <c r="Q19" s="97">
        <v>19984</v>
      </c>
      <c r="R19" s="97">
        <v>19984</v>
      </c>
      <c r="S19" s="97">
        <v>19985</v>
      </c>
      <c r="T19" s="97">
        <v>19985</v>
      </c>
      <c r="U19" s="40" t="s">
        <v>0</v>
      </c>
    </row>
    <row r="20" spans="1:21" ht="18.75" customHeight="1" x14ac:dyDescent="0.2">
      <c r="A20" s="23"/>
      <c r="B20" s="25"/>
      <c r="C20" s="27"/>
      <c r="D20" s="29"/>
      <c r="E20" s="28"/>
      <c r="F20" s="30" t="s">
        <v>17</v>
      </c>
      <c r="G20" s="14">
        <v>104</v>
      </c>
      <c r="H20" s="13">
        <v>1</v>
      </c>
      <c r="I20" s="13">
        <v>4</v>
      </c>
      <c r="J20" s="92">
        <v>6710010020</v>
      </c>
      <c r="K20" s="36" t="s">
        <v>16</v>
      </c>
      <c r="L20" s="12">
        <v>35000</v>
      </c>
      <c r="M20" s="11">
        <v>0</v>
      </c>
      <c r="N20" s="11">
        <v>0</v>
      </c>
      <c r="O20" s="10">
        <v>0</v>
      </c>
      <c r="P20" s="97">
        <v>80000</v>
      </c>
      <c r="Q20" s="97">
        <v>80000</v>
      </c>
      <c r="R20" s="97">
        <v>80000</v>
      </c>
      <c r="S20" s="97">
        <v>80000</v>
      </c>
      <c r="T20" s="97">
        <v>80000</v>
      </c>
      <c r="U20" s="40" t="s">
        <v>0</v>
      </c>
    </row>
    <row r="21" spans="1:21" ht="38.25" customHeight="1" x14ac:dyDescent="0.25">
      <c r="A21" s="23"/>
      <c r="B21" s="25"/>
      <c r="C21" s="142" t="s">
        <v>57</v>
      </c>
      <c r="D21" s="135"/>
      <c r="E21" s="135"/>
      <c r="F21" s="135"/>
      <c r="G21" s="55"/>
      <c r="H21" s="16">
        <v>1</v>
      </c>
      <c r="I21" s="16">
        <v>6</v>
      </c>
      <c r="J21" s="114">
        <v>0</v>
      </c>
      <c r="K21" s="35">
        <v>0</v>
      </c>
      <c r="L21" s="56"/>
      <c r="M21" s="57"/>
      <c r="N21" s="57"/>
      <c r="O21" s="58"/>
      <c r="P21" s="96">
        <f>P25</f>
        <v>44175</v>
      </c>
      <c r="Q21" s="96"/>
      <c r="R21" s="96"/>
      <c r="S21" s="96">
        <f>S25</f>
        <v>44175</v>
      </c>
      <c r="T21" s="96">
        <f>T25</f>
        <v>44175</v>
      </c>
      <c r="U21" s="40"/>
    </row>
    <row r="22" spans="1:21" ht="45.75" customHeight="1" x14ac:dyDescent="0.25">
      <c r="A22" s="23"/>
      <c r="B22" s="134" t="s">
        <v>58</v>
      </c>
      <c r="C22" s="135"/>
      <c r="D22" s="135"/>
      <c r="E22" s="135"/>
      <c r="F22" s="135"/>
      <c r="G22" s="55"/>
      <c r="H22" s="16">
        <v>1</v>
      </c>
      <c r="I22" s="16">
        <v>6</v>
      </c>
      <c r="J22" s="112">
        <v>6700000000</v>
      </c>
      <c r="K22" s="35">
        <v>0</v>
      </c>
      <c r="L22" s="56"/>
      <c r="M22" s="57"/>
      <c r="N22" s="57"/>
      <c r="O22" s="58"/>
      <c r="P22" s="96">
        <f>P25</f>
        <v>44175</v>
      </c>
      <c r="Q22" s="96"/>
      <c r="R22" s="96"/>
      <c r="S22" s="96">
        <f>S25</f>
        <v>44175</v>
      </c>
      <c r="T22" s="96">
        <f>T25</f>
        <v>44175</v>
      </c>
      <c r="U22" s="40"/>
    </row>
    <row r="23" spans="1:21" ht="45.75" customHeight="1" x14ac:dyDescent="0.25">
      <c r="A23" s="23"/>
      <c r="B23" s="25"/>
      <c r="C23" s="52"/>
      <c r="D23" s="138" t="s">
        <v>59</v>
      </c>
      <c r="E23" s="139"/>
      <c r="F23" s="139"/>
      <c r="G23" s="14"/>
      <c r="H23" s="13">
        <v>1</v>
      </c>
      <c r="I23" s="13">
        <v>6</v>
      </c>
      <c r="J23" s="110">
        <v>6710000000</v>
      </c>
      <c r="K23" s="36">
        <v>0</v>
      </c>
      <c r="L23" s="12"/>
      <c r="M23" s="11"/>
      <c r="N23" s="11"/>
      <c r="O23" s="10"/>
      <c r="P23" s="97">
        <f>P25</f>
        <v>44175</v>
      </c>
      <c r="Q23" s="97"/>
      <c r="R23" s="97"/>
      <c r="S23" s="97">
        <f>S25</f>
        <v>44175</v>
      </c>
      <c r="T23" s="97">
        <f>T25</f>
        <v>44175</v>
      </c>
      <c r="U23" s="40"/>
    </row>
    <row r="24" spans="1:21" ht="45.75" customHeight="1" x14ac:dyDescent="0.2">
      <c r="A24" s="23"/>
      <c r="B24" s="25"/>
      <c r="C24" s="52"/>
      <c r="D24" s="53"/>
      <c r="E24" s="54"/>
      <c r="F24" s="111" t="s">
        <v>56</v>
      </c>
      <c r="G24" s="14"/>
      <c r="H24" s="13">
        <v>1</v>
      </c>
      <c r="I24" s="13">
        <v>6</v>
      </c>
      <c r="J24" s="110">
        <v>6710010080</v>
      </c>
      <c r="K24" s="36">
        <v>0</v>
      </c>
      <c r="L24" s="12"/>
      <c r="M24" s="11"/>
      <c r="N24" s="11"/>
      <c r="O24" s="10"/>
      <c r="P24" s="97">
        <f>P25</f>
        <v>44175</v>
      </c>
      <c r="Q24" s="97"/>
      <c r="R24" s="97"/>
      <c r="S24" s="97">
        <f>S25</f>
        <v>44175</v>
      </c>
      <c r="T24" s="97">
        <f>T25</f>
        <v>44175</v>
      </c>
      <c r="U24" s="40"/>
    </row>
    <row r="25" spans="1:21" ht="23.25" customHeight="1" x14ac:dyDescent="0.2">
      <c r="A25" s="23"/>
      <c r="B25" s="25"/>
      <c r="C25" s="52"/>
      <c r="D25" s="53"/>
      <c r="E25" s="54"/>
      <c r="F25" s="30" t="s">
        <v>5</v>
      </c>
      <c r="G25" s="14"/>
      <c r="H25" s="13">
        <v>1</v>
      </c>
      <c r="I25" s="13">
        <v>6</v>
      </c>
      <c r="J25" s="109">
        <v>6710010080</v>
      </c>
      <c r="K25" s="36">
        <v>540</v>
      </c>
      <c r="L25" s="12"/>
      <c r="M25" s="11"/>
      <c r="N25" s="11"/>
      <c r="O25" s="10"/>
      <c r="P25" s="97">
        <v>44175</v>
      </c>
      <c r="Q25" s="97">
        <v>44175</v>
      </c>
      <c r="R25" s="97">
        <v>44175</v>
      </c>
      <c r="S25" s="97">
        <v>44175</v>
      </c>
      <c r="T25" s="97">
        <v>44175</v>
      </c>
      <c r="U25" s="40"/>
    </row>
    <row r="26" spans="1:21" ht="14.25" customHeight="1" x14ac:dyDescent="0.2">
      <c r="A26" s="23"/>
      <c r="B26" s="132" t="s">
        <v>15</v>
      </c>
      <c r="C26" s="132"/>
      <c r="D26" s="132"/>
      <c r="E26" s="132"/>
      <c r="F26" s="132"/>
      <c r="G26" s="14">
        <v>200</v>
      </c>
      <c r="H26" s="16">
        <v>2</v>
      </c>
      <c r="I26" s="16">
        <v>0</v>
      </c>
      <c r="J26" s="64">
        <v>0</v>
      </c>
      <c r="K26" s="35">
        <v>0</v>
      </c>
      <c r="L26" s="12">
        <v>167500</v>
      </c>
      <c r="M26" s="11">
        <v>0</v>
      </c>
      <c r="N26" s="11">
        <v>0</v>
      </c>
      <c r="O26" s="10">
        <v>0</v>
      </c>
      <c r="P26" s="96">
        <f>P27</f>
        <v>224900</v>
      </c>
      <c r="Q26" s="117">
        <f t="shared" ref="Q26:T29" si="2">Q27</f>
        <v>224900</v>
      </c>
      <c r="R26" s="117">
        <f t="shared" si="2"/>
        <v>224900</v>
      </c>
      <c r="S26" s="117">
        <f t="shared" si="2"/>
        <v>224900</v>
      </c>
      <c r="T26" s="117">
        <f t="shared" si="2"/>
        <v>224900</v>
      </c>
      <c r="U26" s="40" t="s">
        <v>0</v>
      </c>
    </row>
    <row r="27" spans="1:21" ht="16.5" customHeight="1" x14ac:dyDescent="0.2">
      <c r="A27" s="23"/>
      <c r="B27" s="24"/>
      <c r="C27" s="136" t="s">
        <v>14</v>
      </c>
      <c r="D27" s="136"/>
      <c r="E27" s="136"/>
      <c r="F27" s="136"/>
      <c r="G27" s="81">
        <v>203</v>
      </c>
      <c r="H27" s="82">
        <v>2</v>
      </c>
      <c r="I27" s="82">
        <v>3</v>
      </c>
      <c r="J27" s="83">
        <v>0</v>
      </c>
      <c r="K27" s="84">
        <v>0</v>
      </c>
      <c r="L27" s="72">
        <v>167500</v>
      </c>
      <c r="M27" s="73">
        <v>0</v>
      </c>
      <c r="N27" s="73">
        <v>0</v>
      </c>
      <c r="O27" s="74">
        <v>0</v>
      </c>
      <c r="P27" s="96">
        <f t="shared" ref="P27:T28" si="3">P29</f>
        <v>224900</v>
      </c>
      <c r="Q27" s="117">
        <f t="shared" si="3"/>
        <v>224900</v>
      </c>
      <c r="R27" s="117">
        <f t="shared" si="3"/>
        <v>224900</v>
      </c>
      <c r="S27" s="117">
        <f t="shared" si="3"/>
        <v>224900</v>
      </c>
      <c r="T27" s="117">
        <f t="shared" si="3"/>
        <v>224900</v>
      </c>
      <c r="U27" s="40" t="s">
        <v>0</v>
      </c>
    </row>
    <row r="28" spans="1:21" ht="57" customHeight="1" x14ac:dyDescent="0.2">
      <c r="A28" s="23"/>
      <c r="B28" s="24"/>
      <c r="C28" s="85"/>
      <c r="D28" s="87"/>
      <c r="E28" s="87"/>
      <c r="F28" s="87" t="s">
        <v>55</v>
      </c>
      <c r="G28" s="81"/>
      <c r="H28" s="82">
        <v>2</v>
      </c>
      <c r="I28" s="82">
        <v>3</v>
      </c>
      <c r="J28" s="64">
        <v>6700000000</v>
      </c>
      <c r="K28" s="84">
        <v>0</v>
      </c>
      <c r="L28" s="72"/>
      <c r="M28" s="73"/>
      <c r="N28" s="73"/>
      <c r="O28" s="74"/>
      <c r="P28" s="96">
        <f t="shared" si="3"/>
        <v>224900</v>
      </c>
      <c r="Q28" s="117">
        <f t="shared" si="3"/>
        <v>224900</v>
      </c>
      <c r="R28" s="117">
        <f t="shared" si="3"/>
        <v>224900</v>
      </c>
      <c r="S28" s="117">
        <f t="shared" si="3"/>
        <v>224900</v>
      </c>
      <c r="T28" s="117">
        <f t="shared" si="3"/>
        <v>224900</v>
      </c>
      <c r="U28" s="40"/>
    </row>
    <row r="29" spans="1:21" ht="22.5" customHeight="1" x14ac:dyDescent="0.2">
      <c r="A29" s="23"/>
      <c r="B29" s="25"/>
      <c r="C29" s="85"/>
      <c r="D29" s="137" t="s">
        <v>40</v>
      </c>
      <c r="E29" s="137"/>
      <c r="F29" s="137"/>
      <c r="G29" s="94">
        <v>203</v>
      </c>
      <c r="H29" s="93">
        <v>2</v>
      </c>
      <c r="I29" s="93">
        <v>3</v>
      </c>
      <c r="J29" s="92">
        <v>6720000000</v>
      </c>
      <c r="K29" s="71">
        <v>0</v>
      </c>
      <c r="L29" s="73">
        <v>167500</v>
      </c>
      <c r="M29" s="73">
        <v>0</v>
      </c>
      <c r="N29" s="73">
        <v>0</v>
      </c>
      <c r="O29" s="73">
        <v>0</v>
      </c>
      <c r="P29" s="97">
        <f>P30</f>
        <v>224900</v>
      </c>
      <c r="Q29" s="118">
        <f t="shared" si="2"/>
        <v>224900</v>
      </c>
      <c r="R29" s="118">
        <f t="shared" si="2"/>
        <v>224900</v>
      </c>
      <c r="S29" s="118">
        <f t="shared" si="2"/>
        <v>224900</v>
      </c>
      <c r="T29" s="118">
        <f t="shared" si="2"/>
        <v>224900</v>
      </c>
      <c r="U29" s="40" t="s">
        <v>0</v>
      </c>
    </row>
    <row r="30" spans="1:21" ht="27" customHeight="1" x14ac:dyDescent="0.2">
      <c r="A30" s="23"/>
      <c r="B30" s="25"/>
      <c r="C30" s="87"/>
      <c r="D30" s="89"/>
      <c r="E30" s="137" t="s">
        <v>41</v>
      </c>
      <c r="F30" s="137"/>
      <c r="G30" s="94">
        <v>203</v>
      </c>
      <c r="H30" s="93">
        <v>2</v>
      </c>
      <c r="I30" s="93">
        <v>3</v>
      </c>
      <c r="J30" s="92">
        <v>6720051180</v>
      </c>
      <c r="K30" s="71">
        <v>0</v>
      </c>
      <c r="L30" s="73">
        <v>167500</v>
      </c>
      <c r="M30" s="73">
        <v>0</v>
      </c>
      <c r="N30" s="73">
        <v>0</v>
      </c>
      <c r="O30" s="73">
        <v>0</v>
      </c>
      <c r="P30" s="97">
        <f>P31+P32</f>
        <v>224900</v>
      </c>
      <c r="Q30" s="118">
        <f>Q31+Q32</f>
        <v>224900</v>
      </c>
      <c r="R30" s="118">
        <f>R31+R32</f>
        <v>224900</v>
      </c>
      <c r="S30" s="118">
        <f>S31+S32</f>
        <v>224900</v>
      </c>
      <c r="T30" s="118">
        <f>T31+T32</f>
        <v>224900</v>
      </c>
      <c r="U30" s="40" t="s">
        <v>0</v>
      </c>
    </row>
    <row r="31" spans="1:21" ht="24" customHeight="1" x14ac:dyDescent="0.2">
      <c r="A31" s="23"/>
      <c r="B31" s="25"/>
      <c r="C31" s="87"/>
      <c r="D31" s="89"/>
      <c r="E31" s="88"/>
      <c r="F31" s="90" t="s">
        <v>13</v>
      </c>
      <c r="G31" s="81">
        <v>203</v>
      </c>
      <c r="H31" s="86">
        <v>2</v>
      </c>
      <c r="I31" s="86">
        <v>3</v>
      </c>
      <c r="J31" s="92">
        <v>6720051180</v>
      </c>
      <c r="K31" s="71" t="s">
        <v>12</v>
      </c>
      <c r="L31" s="72">
        <v>146900</v>
      </c>
      <c r="M31" s="73">
        <v>0</v>
      </c>
      <c r="N31" s="73">
        <v>0</v>
      </c>
      <c r="O31" s="74">
        <v>0</v>
      </c>
      <c r="P31" s="97">
        <v>217434</v>
      </c>
      <c r="Q31" s="97">
        <v>217434</v>
      </c>
      <c r="R31" s="97">
        <v>217434</v>
      </c>
      <c r="S31" s="97">
        <v>217434</v>
      </c>
      <c r="T31" s="97">
        <v>217434</v>
      </c>
      <c r="U31" s="40" t="s">
        <v>0</v>
      </c>
    </row>
    <row r="32" spans="1:21" ht="21.75" customHeight="1" x14ac:dyDescent="0.2">
      <c r="A32" s="23"/>
      <c r="B32" s="25"/>
      <c r="C32" s="87"/>
      <c r="D32" s="89"/>
      <c r="E32" s="88"/>
      <c r="F32" s="90" t="s">
        <v>3</v>
      </c>
      <c r="G32" s="81">
        <v>203</v>
      </c>
      <c r="H32" s="86">
        <v>2</v>
      </c>
      <c r="I32" s="86">
        <v>3</v>
      </c>
      <c r="J32" s="92">
        <v>6720051180</v>
      </c>
      <c r="K32" s="71" t="s">
        <v>2</v>
      </c>
      <c r="L32" s="72">
        <v>20600</v>
      </c>
      <c r="M32" s="73">
        <v>0</v>
      </c>
      <c r="N32" s="73">
        <v>0</v>
      </c>
      <c r="O32" s="74">
        <v>0</v>
      </c>
      <c r="P32" s="97">
        <v>7466</v>
      </c>
      <c r="Q32" s="97">
        <v>7466</v>
      </c>
      <c r="R32" s="97">
        <v>7466</v>
      </c>
      <c r="S32" s="97">
        <v>7466</v>
      </c>
      <c r="T32" s="97">
        <v>7466</v>
      </c>
      <c r="U32" s="40" t="s">
        <v>0</v>
      </c>
    </row>
    <row r="33" spans="1:21" ht="21.75" customHeight="1" x14ac:dyDescent="0.2">
      <c r="A33" s="23"/>
      <c r="B33" s="132" t="s">
        <v>11</v>
      </c>
      <c r="C33" s="132"/>
      <c r="D33" s="132"/>
      <c r="E33" s="132"/>
      <c r="F33" s="132"/>
      <c r="G33" s="14">
        <v>300</v>
      </c>
      <c r="H33" s="16">
        <v>3</v>
      </c>
      <c r="I33" s="16">
        <v>0</v>
      </c>
      <c r="J33" s="64">
        <v>0</v>
      </c>
      <c r="K33" s="35">
        <v>0</v>
      </c>
      <c r="L33" s="12">
        <v>126000</v>
      </c>
      <c r="M33" s="11">
        <v>0</v>
      </c>
      <c r="N33" s="11">
        <v>0</v>
      </c>
      <c r="O33" s="10">
        <v>0</v>
      </c>
      <c r="P33" s="96">
        <f>P34+P39</f>
        <v>720300</v>
      </c>
      <c r="Q33" s="96" t="e">
        <f>#REF!+Q34+Q39</f>
        <v>#REF!</v>
      </c>
      <c r="R33" s="96" t="e">
        <f>#REF!+R34+R39</f>
        <v>#REF!</v>
      </c>
      <c r="S33" s="96">
        <f>S34+S39</f>
        <v>440000</v>
      </c>
      <c r="T33" s="96">
        <f>T34+T39</f>
        <v>440000</v>
      </c>
      <c r="U33" s="40" t="s">
        <v>0</v>
      </c>
    </row>
    <row r="34" spans="1:21" ht="14.25" customHeight="1" x14ac:dyDescent="0.2">
      <c r="A34" s="23"/>
      <c r="B34" s="24"/>
      <c r="C34" s="129" t="s">
        <v>10</v>
      </c>
      <c r="D34" s="129"/>
      <c r="E34" s="129"/>
      <c r="F34" s="129"/>
      <c r="G34" s="46">
        <v>310</v>
      </c>
      <c r="H34" s="61">
        <v>3</v>
      </c>
      <c r="I34" s="61">
        <v>10</v>
      </c>
      <c r="J34" s="70">
        <v>0</v>
      </c>
      <c r="K34" s="35">
        <v>0</v>
      </c>
      <c r="L34" s="11">
        <v>95400</v>
      </c>
      <c r="M34" s="11">
        <v>0</v>
      </c>
      <c r="N34" s="11">
        <v>0</v>
      </c>
      <c r="O34" s="11">
        <v>0</v>
      </c>
      <c r="P34" s="96">
        <f t="shared" ref="P34:T35" si="4">P36</f>
        <v>690300</v>
      </c>
      <c r="Q34" s="96" t="e">
        <f t="shared" si="4"/>
        <v>#REF!</v>
      </c>
      <c r="R34" s="96" t="e">
        <f t="shared" si="4"/>
        <v>#REF!</v>
      </c>
      <c r="S34" s="96">
        <f t="shared" si="4"/>
        <v>410000</v>
      </c>
      <c r="T34" s="96">
        <f t="shared" si="4"/>
        <v>410000</v>
      </c>
      <c r="U34" s="40" t="s">
        <v>0</v>
      </c>
    </row>
    <row r="35" spans="1:21" ht="55.5" customHeight="1" x14ac:dyDescent="0.2">
      <c r="A35" s="23"/>
      <c r="B35" s="24"/>
      <c r="C35" s="27"/>
      <c r="D35" s="27"/>
      <c r="E35" s="27"/>
      <c r="F35" s="27" t="s">
        <v>55</v>
      </c>
      <c r="G35" s="46"/>
      <c r="H35" s="61">
        <v>3</v>
      </c>
      <c r="I35" s="61">
        <v>10</v>
      </c>
      <c r="J35" s="64">
        <v>6700000000</v>
      </c>
      <c r="K35" s="35">
        <v>0</v>
      </c>
      <c r="L35" s="11"/>
      <c r="M35" s="11"/>
      <c r="N35" s="11"/>
      <c r="O35" s="11"/>
      <c r="P35" s="96">
        <f t="shared" si="4"/>
        <v>690300</v>
      </c>
      <c r="Q35" s="96" t="e">
        <f t="shared" si="4"/>
        <v>#REF!</v>
      </c>
      <c r="R35" s="96" t="e">
        <f t="shared" si="4"/>
        <v>#REF!</v>
      </c>
      <c r="S35" s="96">
        <f t="shared" si="4"/>
        <v>410000</v>
      </c>
      <c r="T35" s="96">
        <f t="shared" si="4"/>
        <v>410000</v>
      </c>
      <c r="U35" s="40"/>
    </row>
    <row r="36" spans="1:21" ht="36" customHeight="1" x14ac:dyDescent="0.2">
      <c r="A36" s="23"/>
      <c r="B36" s="25"/>
      <c r="C36" s="27"/>
      <c r="D36" s="127" t="s">
        <v>47</v>
      </c>
      <c r="E36" s="127"/>
      <c r="F36" s="127"/>
      <c r="G36" s="46">
        <v>310</v>
      </c>
      <c r="H36" s="47">
        <v>3</v>
      </c>
      <c r="I36" s="47">
        <v>10</v>
      </c>
      <c r="J36" s="92">
        <v>6730000000</v>
      </c>
      <c r="K36" s="36">
        <v>0</v>
      </c>
      <c r="L36" s="11">
        <v>95400</v>
      </c>
      <c r="M36" s="11">
        <v>0</v>
      </c>
      <c r="N36" s="11">
        <v>0</v>
      </c>
      <c r="O36" s="11">
        <v>0</v>
      </c>
      <c r="P36" s="97">
        <f>P37</f>
        <v>690300</v>
      </c>
      <c r="Q36" s="97" t="e">
        <f>Q37</f>
        <v>#REF!</v>
      </c>
      <c r="R36" s="97" t="e">
        <f>R37</f>
        <v>#REF!</v>
      </c>
      <c r="S36" s="97">
        <f>S37</f>
        <v>410000</v>
      </c>
      <c r="T36" s="97">
        <f>T37</f>
        <v>410000</v>
      </c>
      <c r="U36" s="40" t="s">
        <v>0</v>
      </c>
    </row>
    <row r="37" spans="1:21" ht="34.5" customHeight="1" x14ac:dyDescent="0.2">
      <c r="A37" s="23"/>
      <c r="B37" s="25"/>
      <c r="C37" s="27"/>
      <c r="D37" s="28"/>
      <c r="E37" s="127" t="s">
        <v>42</v>
      </c>
      <c r="F37" s="127"/>
      <c r="G37" s="14">
        <v>310</v>
      </c>
      <c r="H37" s="47">
        <v>3</v>
      </c>
      <c r="I37" s="47">
        <v>10</v>
      </c>
      <c r="J37" s="92">
        <v>6730095020</v>
      </c>
      <c r="K37" s="36">
        <v>0</v>
      </c>
      <c r="L37" s="11">
        <v>95400</v>
      </c>
      <c r="M37" s="11">
        <v>0</v>
      </c>
      <c r="N37" s="11">
        <v>0</v>
      </c>
      <c r="O37" s="11">
        <v>0</v>
      </c>
      <c r="P37" s="97">
        <f>P38</f>
        <v>690300</v>
      </c>
      <c r="Q37" s="97" t="e">
        <f>#REF!+Q38</f>
        <v>#REF!</v>
      </c>
      <c r="R37" s="97" t="e">
        <f>#REF!+R38</f>
        <v>#REF!</v>
      </c>
      <c r="S37" s="97">
        <f>S38</f>
        <v>410000</v>
      </c>
      <c r="T37" s="97">
        <f>T38</f>
        <v>410000</v>
      </c>
      <c r="U37" s="40" t="s">
        <v>0</v>
      </c>
    </row>
    <row r="38" spans="1:21" ht="21.75" customHeight="1" x14ac:dyDescent="0.2">
      <c r="A38" s="23"/>
      <c r="B38" s="25"/>
      <c r="C38" s="27"/>
      <c r="D38" s="29"/>
      <c r="E38" s="28"/>
      <c r="F38" s="30" t="s">
        <v>3</v>
      </c>
      <c r="G38" s="14">
        <v>310</v>
      </c>
      <c r="H38" s="13">
        <v>3</v>
      </c>
      <c r="I38" s="13">
        <v>10</v>
      </c>
      <c r="J38" s="92">
        <v>6730095020</v>
      </c>
      <c r="K38" s="36" t="s">
        <v>2</v>
      </c>
      <c r="L38" s="12">
        <v>85000</v>
      </c>
      <c r="M38" s="11">
        <v>0</v>
      </c>
      <c r="N38" s="11">
        <v>0</v>
      </c>
      <c r="O38" s="10">
        <v>0</v>
      </c>
      <c r="P38" s="97">
        <v>690300</v>
      </c>
      <c r="Q38" s="97">
        <v>87000</v>
      </c>
      <c r="R38" s="97">
        <v>87000</v>
      </c>
      <c r="S38" s="97">
        <v>410000</v>
      </c>
      <c r="T38" s="97">
        <v>410000</v>
      </c>
      <c r="U38" s="40" t="s">
        <v>0</v>
      </c>
    </row>
    <row r="39" spans="1:21" ht="33" customHeight="1" x14ac:dyDescent="0.2">
      <c r="A39" s="23"/>
      <c r="B39" s="25"/>
      <c r="C39" s="124" t="s">
        <v>34</v>
      </c>
      <c r="D39" s="125"/>
      <c r="E39" s="125"/>
      <c r="F39" s="126"/>
      <c r="G39" s="55"/>
      <c r="H39" s="16">
        <v>3</v>
      </c>
      <c r="I39" s="16">
        <v>14</v>
      </c>
      <c r="J39" s="64">
        <v>0</v>
      </c>
      <c r="K39" s="35">
        <v>0</v>
      </c>
      <c r="L39" s="56"/>
      <c r="M39" s="57"/>
      <c r="N39" s="57"/>
      <c r="O39" s="58"/>
      <c r="P39" s="96">
        <f t="shared" ref="P39:T40" si="5">P41</f>
        <v>30000</v>
      </c>
      <c r="Q39" s="96">
        <f t="shared" si="5"/>
        <v>0</v>
      </c>
      <c r="R39" s="96">
        <f t="shared" si="5"/>
        <v>0</v>
      </c>
      <c r="S39" s="96">
        <f t="shared" si="5"/>
        <v>30000</v>
      </c>
      <c r="T39" s="96">
        <f t="shared" si="5"/>
        <v>30000</v>
      </c>
      <c r="U39" s="40"/>
    </row>
    <row r="40" spans="1:21" ht="46.5" customHeight="1" x14ac:dyDescent="0.2">
      <c r="A40" s="23"/>
      <c r="B40" s="25"/>
      <c r="C40" s="104"/>
      <c r="D40" s="104"/>
      <c r="E40" s="104"/>
      <c r="F40" s="27" t="s">
        <v>55</v>
      </c>
      <c r="G40" s="55"/>
      <c r="H40" s="16">
        <v>3</v>
      </c>
      <c r="I40" s="16">
        <v>14</v>
      </c>
      <c r="J40" s="64">
        <v>6700000000</v>
      </c>
      <c r="K40" s="35">
        <v>0</v>
      </c>
      <c r="L40" s="56"/>
      <c r="M40" s="57"/>
      <c r="N40" s="57"/>
      <c r="O40" s="58"/>
      <c r="P40" s="96">
        <f t="shared" si="5"/>
        <v>30000</v>
      </c>
      <c r="Q40" s="96">
        <f t="shared" si="5"/>
        <v>0</v>
      </c>
      <c r="R40" s="96">
        <f t="shared" si="5"/>
        <v>0</v>
      </c>
      <c r="S40" s="96">
        <f t="shared" si="5"/>
        <v>30000</v>
      </c>
      <c r="T40" s="96">
        <f t="shared" si="5"/>
        <v>30000</v>
      </c>
      <c r="U40" s="40"/>
    </row>
    <row r="41" spans="1:21" ht="37.5" customHeight="1" x14ac:dyDescent="0.2">
      <c r="A41" s="23"/>
      <c r="B41" s="25"/>
      <c r="C41" s="52"/>
      <c r="D41" s="53"/>
      <c r="E41" s="54"/>
      <c r="F41" s="103" t="s">
        <v>48</v>
      </c>
      <c r="G41" s="46"/>
      <c r="H41" s="47">
        <v>3</v>
      </c>
      <c r="I41" s="47">
        <v>14</v>
      </c>
      <c r="J41" s="92">
        <v>6740000000</v>
      </c>
      <c r="K41" s="36">
        <v>0</v>
      </c>
      <c r="L41" s="11"/>
      <c r="M41" s="11"/>
      <c r="N41" s="11"/>
      <c r="O41" s="11"/>
      <c r="P41" s="97">
        <f t="shared" ref="P41:T42" si="6">P42</f>
        <v>30000</v>
      </c>
      <c r="Q41" s="97">
        <f t="shared" si="6"/>
        <v>0</v>
      </c>
      <c r="R41" s="97">
        <f t="shared" si="6"/>
        <v>0</v>
      </c>
      <c r="S41" s="97">
        <f t="shared" si="6"/>
        <v>30000</v>
      </c>
      <c r="T41" s="97">
        <f t="shared" si="6"/>
        <v>30000</v>
      </c>
      <c r="U41" s="40"/>
    </row>
    <row r="42" spans="1:21" ht="21.75" customHeight="1" x14ac:dyDescent="0.2">
      <c r="A42" s="23"/>
      <c r="B42" s="25"/>
      <c r="C42" s="52"/>
      <c r="D42" s="53"/>
      <c r="E42" s="54"/>
      <c r="F42" s="103" t="s">
        <v>35</v>
      </c>
      <c r="G42" s="46"/>
      <c r="H42" s="47">
        <v>3</v>
      </c>
      <c r="I42" s="47">
        <v>14</v>
      </c>
      <c r="J42" s="92">
        <v>6740020040</v>
      </c>
      <c r="K42" s="36">
        <v>0</v>
      </c>
      <c r="L42" s="11"/>
      <c r="M42" s="11"/>
      <c r="N42" s="11"/>
      <c r="O42" s="11"/>
      <c r="P42" s="97">
        <f t="shared" si="6"/>
        <v>30000</v>
      </c>
      <c r="Q42" s="97">
        <f t="shared" si="6"/>
        <v>0</v>
      </c>
      <c r="R42" s="97">
        <f t="shared" si="6"/>
        <v>0</v>
      </c>
      <c r="S42" s="97">
        <f t="shared" si="6"/>
        <v>30000</v>
      </c>
      <c r="T42" s="97">
        <f t="shared" si="6"/>
        <v>30000</v>
      </c>
      <c r="U42" s="40"/>
    </row>
    <row r="43" spans="1:21" ht="21.75" customHeight="1" x14ac:dyDescent="0.2">
      <c r="A43" s="23"/>
      <c r="B43" s="25"/>
      <c r="C43" s="52"/>
      <c r="D43" s="53"/>
      <c r="E43" s="54"/>
      <c r="F43" s="30" t="s">
        <v>36</v>
      </c>
      <c r="G43" s="46"/>
      <c r="H43" s="47">
        <v>3</v>
      </c>
      <c r="I43" s="47">
        <v>14</v>
      </c>
      <c r="J43" s="92">
        <v>6740020040</v>
      </c>
      <c r="K43" s="36">
        <v>240</v>
      </c>
      <c r="L43" s="11"/>
      <c r="M43" s="11"/>
      <c r="N43" s="11"/>
      <c r="O43" s="11"/>
      <c r="P43" s="97">
        <v>30000</v>
      </c>
      <c r="Q43" s="97"/>
      <c r="R43" s="97"/>
      <c r="S43" s="97">
        <v>30000</v>
      </c>
      <c r="T43" s="97">
        <v>30000</v>
      </c>
      <c r="U43" s="40"/>
    </row>
    <row r="44" spans="1:21" ht="14.25" customHeight="1" x14ac:dyDescent="0.2">
      <c r="A44" s="23"/>
      <c r="B44" s="132" t="s">
        <v>9</v>
      </c>
      <c r="C44" s="132"/>
      <c r="D44" s="132"/>
      <c r="E44" s="132"/>
      <c r="F44" s="132"/>
      <c r="G44" s="14">
        <v>400</v>
      </c>
      <c r="H44" s="16">
        <v>4</v>
      </c>
      <c r="I44" s="16">
        <v>0</v>
      </c>
      <c r="J44" s="64">
        <v>0</v>
      </c>
      <c r="K44" s="35">
        <v>0</v>
      </c>
      <c r="L44" s="12">
        <v>1405800</v>
      </c>
      <c r="M44" s="11">
        <v>0</v>
      </c>
      <c r="N44" s="11">
        <v>0</v>
      </c>
      <c r="O44" s="10">
        <v>0</v>
      </c>
      <c r="P44" s="96">
        <f>P45</f>
        <v>1033600</v>
      </c>
      <c r="Q44" s="96">
        <f>Q45</f>
        <v>1047000</v>
      </c>
      <c r="R44" s="96">
        <f>R45</f>
        <v>1047000</v>
      </c>
      <c r="S44" s="96">
        <f>S45</f>
        <v>1299500</v>
      </c>
      <c r="T44" s="96">
        <f>T45</f>
        <v>1853400</v>
      </c>
      <c r="U44" s="40" t="s">
        <v>0</v>
      </c>
    </row>
    <row r="45" spans="1:21" ht="14.25" customHeight="1" x14ac:dyDescent="0.2">
      <c r="A45" s="23"/>
      <c r="B45" s="24"/>
      <c r="C45" s="129" t="s">
        <v>37</v>
      </c>
      <c r="D45" s="129"/>
      <c r="E45" s="129"/>
      <c r="F45" s="129"/>
      <c r="G45" s="14">
        <v>409</v>
      </c>
      <c r="H45" s="16">
        <v>4</v>
      </c>
      <c r="I45" s="16">
        <v>9</v>
      </c>
      <c r="J45" s="64">
        <v>0</v>
      </c>
      <c r="K45" s="35">
        <v>0</v>
      </c>
      <c r="L45" s="12">
        <v>1400000</v>
      </c>
      <c r="M45" s="11">
        <v>0</v>
      </c>
      <c r="N45" s="11">
        <v>0</v>
      </c>
      <c r="O45" s="10">
        <v>0</v>
      </c>
      <c r="P45" s="96">
        <f t="shared" ref="P45:T46" si="7">P47</f>
        <v>1033600</v>
      </c>
      <c r="Q45" s="96">
        <f t="shared" si="7"/>
        <v>1047000</v>
      </c>
      <c r="R45" s="96">
        <f t="shared" si="7"/>
        <v>1047000</v>
      </c>
      <c r="S45" s="96">
        <f t="shared" si="7"/>
        <v>1299500</v>
      </c>
      <c r="T45" s="96">
        <f t="shared" si="7"/>
        <v>1853400</v>
      </c>
      <c r="U45" s="40" t="s">
        <v>0</v>
      </c>
    </row>
    <row r="46" spans="1:21" ht="57.75" customHeight="1" x14ac:dyDescent="0.2">
      <c r="A46" s="23"/>
      <c r="B46" s="24"/>
      <c r="C46" s="26"/>
      <c r="D46" s="27"/>
      <c r="E46" s="27"/>
      <c r="F46" s="27" t="s">
        <v>55</v>
      </c>
      <c r="G46" s="14"/>
      <c r="H46" s="16">
        <v>4</v>
      </c>
      <c r="I46" s="16">
        <v>9</v>
      </c>
      <c r="J46" s="64">
        <v>6700000000</v>
      </c>
      <c r="K46" s="35">
        <v>0</v>
      </c>
      <c r="L46" s="12"/>
      <c r="M46" s="11"/>
      <c r="N46" s="11"/>
      <c r="O46" s="10"/>
      <c r="P46" s="96">
        <f>P48</f>
        <v>1033600</v>
      </c>
      <c r="Q46" s="96">
        <f t="shared" si="7"/>
        <v>1047000</v>
      </c>
      <c r="R46" s="96">
        <f t="shared" si="7"/>
        <v>1047000</v>
      </c>
      <c r="S46" s="96">
        <f t="shared" si="7"/>
        <v>1299500</v>
      </c>
      <c r="T46" s="96">
        <f t="shared" si="7"/>
        <v>1853400</v>
      </c>
      <c r="U46" s="40"/>
    </row>
    <row r="47" spans="1:21" ht="26.25" customHeight="1" x14ac:dyDescent="0.2">
      <c r="A47" s="23"/>
      <c r="B47" s="25"/>
      <c r="C47" s="26"/>
      <c r="D47" s="127" t="s">
        <v>49</v>
      </c>
      <c r="E47" s="127"/>
      <c r="F47" s="127"/>
      <c r="G47" s="46">
        <v>409</v>
      </c>
      <c r="H47" s="47">
        <v>4</v>
      </c>
      <c r="I47" s="47">
        <v>9</v>
      </c>
      <c r="J47" s="92">
        <v>6750000000</v>
      </c>
      <c r="K47" s="36">
        <v>0</v>
      </c>
      <c r="L47" s="11">
        <v>1400000</v>
      </c>
      <c r="M47" s="11">
        <v>0</v>
      </c>
      <c r="N47" s="11">
        <v>0</v>
      </c>
      <c r="O47" s="11">
        <v>0</v>
      </c>
      <c r="P47" s="97">
        <f>P48</f>
        <v>1033600</v>
      </c>
      <c r="Q47" s="97">
        <f t="shared" ref="Q47:T48" si="8">Q48</f>
        <v>1047000</v>
      </c>
      <c r="R47" s="97">
        <f t="shared" si="8"/>
        <v>1047000</v>
      </c>
      <c r="S47" s="97">
        <f t="shared" si="8"/>
        <v>1299500</v>
      </c>
      <c r="T47" s="97">
        <f t="shared" si="8"/>
        <v>1853400</v>
      </c>
      <c r="U47" s="40" t="s">
        <v>0</v>
      </c>
    </row>
    <row r="48" spans="1:21" ht="28.5" customHeight="1" x14ac:dyDescent="0.2">
      <c r="A48" s="23"/>
      <c r="B48" s="25"/>
      <c r="C48" s="27"/>
      <c r="D48" s="29"/>
      <c r="E48" s="127" t="s">
        <v>43</v>
      </c>
      <c r="F48" s="127"/>
      <c r="G48" s="46">
        <v>409</v>
      </c>
      <c r="H48" s="47">
        <v>4</v>
      </c>
      <c r="I48" s="47">
        <v>9</v>
      </c>
      <c r="J48" s="92">
        <v>6750095280</v>
      </c>
      <c r="K48" s="36">
        <v>0</v>
      </c>
      <c r="L48" s="11">
        <v>900000</v>
      </c>
      <c r="M48" s="11">
        <v>0</v>
      </c>
      <c r="N48" s="11">
        <v>0</v>
      </c>
      <c r="O48" s="11">
        <v>0</v>
      </c>
      <c r="P48" s="97">
        <f>P49</f>
        <v>1033600</v>
      </c>
      <c r="Q48" s="97">
        <f t="shared" si="8"/>
        <v>1047000</v>
      </c>
      <c r="R48" s="97">
        <f t="shared" si="8"/>
        <v>1047000</v>
      </c>
      <c r="S48" s="97">
        <f t="shared" si="8"/>
        <v>1299500</v>
      </c>
      <c r="T48" s="97">
        <f t="shared" si="8"/>
        <v>1853400</v>
      </c>
      <c r="U48" s="40" t="s">
        <v>0</v>
      </c>
    </row>
    <row r="49" spans="1:21" ht="21.75" customHeight="1" x14ac:dyDescent="0.2">
      <c r="A49" s="23"/>
      <c r="B49" s="25"/>
      <c r="C49" s="27"/>
      <c r="D49" s="29"/>
      <c r="E49" s="29"/>
      <c r="F49" s="30" t="s">
        <v>3</v>
      </c>
      <c r="G49" s="46">
        <v>409</v>
      </c>
      <c r="H49" s="47">
        <v>4</v>
      </c>
      <c r="I49" s="47">
        <v>9</v>
      </c>
      <c r="J49" s="92">
        <v>6750095280</v>
      </c>
      <c r="K49" s="36" t="s">
        <v>2</v>
      </c>
      <c r="L49" s="11">
        <v>900000</v>
      </c>
      <c r="M49" s="11">
        <v>0</v>
      </c>
      <c r="N49" s="11">
        <v>0</v>
      </c>
      <c r="O49" s="11">
        <v>0</v>
      </c>
      <c r="P49" s="97">
        <v>1033600</v>
      </c>
      <c r="Q49" s="97">
        <v>1047000</v>
      </c>
      <c r="R49" s="97">
        <v>1047000</v>
      </c>
      <c r="S49" s="97">
        <v>1299500</v>
      </c>
      <c r="T49" s="97">
        <v>1853400</v>
      </c>
      <c r="U49" s="40" t="s">
        <v>0</v>
      </c>
    </row>
    <row r="50" spans="1:21" ht="14.25" customHeight="1" x14ac:dyDescent="0.2">
      <c r="A50" s="23"/>
      <c r="B50" s="132" t="s">
        <v>8</v>
      </c>
      <c r="C50" s="132"/>
      <c r="D50" s="132"/>
      <c r="E50" s="132"/>
      <c r="F50" s="132"/>
      <c r="G50" s="14">
        <v>500</v>
      </c>
      <c r="H50" s="16">
        <v>5</v>
      </c>
      <c r="I50" s="16">
        <v>0</v>
      </c>
      <c r="J50" s="64">
        <v>0</v>
      </c>
      <c r="K50" s="35">
        <v>0</v>
      </c>
      <c r="L50" s="12">
        <v>2945500</v>
      </c>
      <c r="M50" s="11">
        <v>0</v>
      </c>
      <c r="N50" s="11">
        <v>0</v>
      </c>
      <c r="O50" s="10">
        <v>0</v>
      </c>
      <c r="P50" s="96">
        <f>P51</f>
        <v>3272091</v>
      </c>
      <c r="Q50" s="96" t="e">
        <f>#REF!+Q51</f>
        <v>#REF!</v>
      </c>
      <c r="R50" s="96" t="e">
        <f>#REF!+R51</f>
        <v>#REF!</v>
      </c>
      <c r="S50" s="96">
        <f>S51</f>
        <v>3650977</v>
      </c>
      <c r="T50" s="96">
        <f>T51</f>
        <v>3720657</v>
      </c>
      <c r="U50" s="40" t="s">
        <v>0</v>
      </c>
    </row>
    <row r="51" spans="1:21" ht="14.25" customHeight="1" x14ac:dyDescent="0.2">
      <c r="A51" s="23"/>
      <c r="B51" s="24"/>
      <c r="C51" s="129" t="s">
        <v>7</v>
      </c>
      <c r="D51" s="129"/>
      <c r="E51" s="129"/>
      <c r="F51" s="129"/>
      <c r="G51" s="14">
        <v>503</v>
      </c>
      <c r="H51" s="16">
        <v>5</v>
      </c>
      <c r="I51" s="16">
        <v>3</v>
      </c>
      <c r="J51" s="64">
        <v>0</v>
      </c>
      <c r="K51" s="35">
        <v>0</v>
      </c>
      <c r="L51" s="12">
        <v>2861300</v>
      </c>
      <c r="M51" s="11">
        <v>0</v>
      </c>
      <c r="N51" s="11">
        <v>0</v>
      </c>
      <c r="O51" s="10">
        <v>0</v>
      </c>
      <c r="P51" s="96">
        <f t="shared" ref="P51:T52" si="9">P53</f>
        <v>3272091</v>
      </c>
      <c r="Q51" s="96">
        <f t="shared" si="9"/>
        <v>2401400</v>
      </c>
      <c r="R51" s="96">
        <f t="shared" si="9"/>
        <v>2401400</v>
      </c>
      <c r="S51" s="96">
        <f t="shared" si="9"/>
        <v>3650977</v>
      </c>
      <c r="T51" s="96">
        <f t="shared" si="9"/>
        <v>3720657</v>
      </c>
      <c r="U51" s="40" t="s">
        <v>0</v>
      </c>
    </row>
    <row r="52" spans="1:21" ht="56.25" customHeight="1" x14ac:dyDescent="0.2">
      <c r="A52" s="23"/>
      <c r="B52" s="24"/>
      <c r="C52" s="26"/>
      <c r="D52" s="27"/>
      <c r="E52" s="27"/>
      <c r="F52" s="27" t="s">
        <v>55</v>
      </c>
      <c r="G52" s="14"/>
      <c r="H52" s="16">
        <v>5</v>
      </c>
      <c r="I52" s="16">
        <v>3</v>
      </c>
      <c r="J52" s="64">
        <v>6700000000</v>
      </c>
      <c r="K52" s="35">
        <v>0</v>
      </c>
      <c r="L52" s="12"/>
      <c r="M52" s="11"/>
      <c r="N52" s="11"/>
      <c r="O52" s="10"/>
      <c r="P52" s="96">
        <f t="shared" si="9"/>
        <v>3272091</v>
      </c>
      <c r="Q52" s="96">
        <f t="shared" si="9"/>
        <v>2401400</v>
      </c>
      <c r="R52" s="96">
        <f t="shared" si="9"/>
        <v>2401400</v>
      </c>
      <c r="S52" s="96">
        <f t="shared" si="9"/>
        <v>3650977</v>
      </c>
      <c r="T52" s="96">
        <f t="shared" si="9"/>
        <v>3720657</v>
      </c>
      <c r="U52" s="40"/>
    </row>
    <row r="53" spans="1:21" ht="27" customHeight="1" x14ac:dyDescent="0.2">
      <c r="A53" s="23"/>
      <c r="B53" s="25"/>
      <c r="C53" s="26"/>
      <c r="D53" s="127" t="s">
        <v>50</v>
      </c>
      <c r="E53" s="127"/>
      <c r="F53" s="127"/>
      <c r="G53" s="46">
        <v>503</v>
      </c>
      <c r="H53" s="47">
        <v>5</v>
      </c>
      <c r="I53" s="47">
        <v>3</v>
      </c>
      <c r="J53" s="92">
        <v>6760000000</v>
      </c>
      <c r="K53" s="36">
        <v>0</v>
      </c>
      <c r="L53" s="11">
        <v>2861300</v>
      </c>
      <c r="M53" s="11">
        <v>0</v>
      </c>
      <c r="N53" s="11">
        <v>0</v>
      </c>
      <c r="O53" s="11">
        <v>0</v>
      </c>
      <c r="P53" s="97">
        <f>P54</f>
        <v>3272091</v>
      </c>
      <c r="Q53" s="97">
        <f t="shared" ref="Q53:T54" si="10">Q54</f>
        <v>2401400</v>
      </c>
      <c r="R53" s="97">
        <f t="shared" si="10"/>
        <v>2401400</v>
      </c>
      <c r="S53" s="97">
        <f t="shared" si="10"/>
        <v>3650977</v>
      </c>
      <c r="T53" s="97">
        <f t="shared" si="10"/>
        <v>3720657</v>
      </c>
      <c r="U53" s="40" t="s">
        <v>0</v>
      </c>
    </row>
    <row r="54" spans="1:21" ht="22.5" customHeight="1" x14ac:dyDescent="0.2">
      <c r="A54" s="23"/>
      <c r="B54" s="25"/>
      <c r="C54" s="27"/>
      <c r="D54" s="29"/>
      <c r="E54" s="127" t="s">
        <v>44</v>
      </c>
      <c r="F54" s="127"/>
      <c r="G54" s="46">
        <v>503</v>
      </c>
      <c r="H54" s="47">
        <v>5</v>
      </c>
      <c r="I54" s="47">
        <v>3</v>
      </c>
      <c r="J54" s="92">
        <v>6760095310</v>
      </c>
      <c r="K54" s="36">
        <v>0</v>
      </c>
      <c r="L54" s="11">
        <v>2861300</v>
      </c>
      <c r="M54" s="11">
        <v>0</v>
      </c>
      <c r="N54" s="11">
        <v>0</v>
      </c>
      <c r="O54" s="11">
        <v>0</v>
      </c>
      <c r="P54" s="97">
        <f>P55</f>
        <v>3272091</v>
      </c>
      <c r="Q54" s="97">
        <f t="shared" si="10"/>
        <v>2401400</v>
      </c>
      <c r="R54" s="97">
        <f t="shared" si="10"/>
        <v>2401400</v>
      </c>
      <c r="S54" s="97">
        <f t="shared" si="10"/>
        <v>3650977</v>
      </c>
      <c r="T54" s="97">
        <f t="shared" si="10"/>
        <v>3720657</v>
      </c>
      <c r="U54" s="40" t="s">
        <v>0</v>
      </c>
    </row>
    <row r="55" spans="1:21" ht="21.75" customHeight="1" x14ac:dyDescent="0.2">
      <c r="A55" s="23"/>
      <c r="B55" s="25"/>
      <c r="C55" s="27"/>
      <c r="D55" s="29"/>
      <c r="E55" s="28"/>
      <c r="F55" s="30" t="s">
        <v>3</v>
      </c>
      <c r="G55" s="14">
        <v>503</v>
      </c>
      <c r="H55" s="13">
        <v>5</v>
      </c>
      <c r="I55" s="13">
        <v>3</v>
      </c>
      <c r="J55" s="92">
        <v>6760095310</v>
      </c>
      <c r="K55" s="36" t="s">
        <v>2</v>
      </c>
      <c r="L55" s="12">
        <v>2861300</v>
      </c>
      <c r="M55" s="11">
        <v>0</v>
      </c>
      <c r="N55" s="11">
        <v>0</v>
      </c>
      <c r="O55" s="10">
        <v>0</v>
      </c>
      <c r="P55" s="97">
        <v>3272091</v>
      </c>
      <c r="Q55" s="97">
        <v>2401400</v>
      </c>
      <c r="R55" s="97">
        <v>2401400</v>
      </c>
      <c r="S55" s="11">
        <v>3650977</v>
      </c>
      <c r="T55" s="97">
        <v>3720657</v>
      </c>
      <c r="U55" s="40" t="s">
        <v>0</v>
      </c>
    </row>
    <row r="56" spans="1:21" ht="14.25" customHeight="1" x14ac:dyDescent="0.2">
      <c r="A56" s="23"/>
      <c r="B56" s="128" t="s">
        <v>38</v>
      </c>
      <c r="C56" s="128"/>
      <c r="D56" s="128"/>
      <c r="E56" s="128"/>
      <c r="F56" s="128"/>
      <c r="G56" s="81">
        <v>800</v>
      </c>
      <c r="H56" s="82">
        <v>8</v>
      </c>
      <c r="I56" s="82">
        <v>0</v>
      </c>
      <c r="J56" s="83">
        <v>0</v>
      </c>
      <c r="K56" s="84">
        <v>0</v>
      </c>
      <c r="L56" s="72">
        <v>3431800</v>
      </c>
      <c r="M56" s="73">
        <v>0</v>
      </c>
      <c r="N56" s="73">
        <v>0</v>
      </c>
      <c r="O56" s="74">
        <v>0</v>
      </c>
      <c r="P56" s="96">
        <f>P57</f>
        <v>2464086</v>
      </c>
      <c r="Q56" s="98" t="e">
        <f>Q57</f>
        <v>#REF!</v>
      </c>
      <c r="R56" s="98" t="e">
        <f>R57</f>
        <v>#REF!</v>
      </c>
      <c r="S56" s="98">
        <f>S57</f>
        <v>2469100</v>
      </c>
      <c r="T56" s="98">
        <f>T57</f>
        <v>2479100</v>
      </c>
      <c r="U56" s="40" t="s">
        <v>0</v>
      </c>
    </row>
    <row r="57" spans="1:21" ht="14.25" customHeight="1" x14ac:dyDescent="0.2">
      <c r="A57" s="23"/>
      <c r="B57" s="24"/>
      <c r="C57" s="129" t="s">
        <v>6</v>
      </c>
      <c r="D57" s="129"/>
      <c r="E57" s="129"/>
      <c r="F57" s="129"/>
      <c r="G57" s="14">
        <v>801</v>
      </c>
      <c r="H57" s="16">
        <v>8</v>
      </c>
      <c r="I57" s="16">
        <v>1</v>
      </c>
      <c r="J57" s="64">
        <v>0</v>
      </c>
      <c r="K57" s="35">
        <v>0</v>
      </c>
      <c r="L57" s="12">
        <v>3431800</v>
      </c>
      <c r="M57" s="11">
        <v>0</v>
      </c>
      <c r="N57" s="11">
        <v>0</v>
      </c>
      <c r="O57" s="10">
        <v>0</v>
      </c>
      <c r="P57" s="96">
        <f>P59</f>
        <v>2464086</v>
      </c>
      <c r="Q57" s="96" t="e">
        <f>Q59</f>
        <v>#REF!</v>
      </c>
      <c r="R57" s="96" t="e">
        <f>R59</f>
        <v>#REF!</v>
      </c>
      <c r="S57" s="96">
        <f>S59</f>
        <v>2469100</v>
      </c>
      <c r="T57" s="96">
        <f>T59</f>
        <v>2479100</v>
      </c>
      <c r="U57" s="40" t="s">
        <v>0</v>
      </c>
    </row>
    <row r="58" spans="1:21" ht="54.75" customHeight="1" x14ac:dyDescent="0.2">
      <c r="A58" s="23"/>
      <c r="B58" s="24"/>
      <c r="C58" s="26"/>
      <c r="D58" s="27"/>
      <c r="E58" s="27"/>
      <c r="F58" s="27" t="s">
        <v>55</v>
      </c>
      <c r="G58" s="14"/>
      <c r="H58" s="16">
        <v>8</v>
      </c>
      <c r="I58" s="16">
        <v>1</v>
      </c>
      <c r="J58" s="64">
        <v>6700000000</v>
      </c>
      <c r="K58" s="35">
        <v>0</v>
      </c>
      <c r="L58" s="12"/>
      <c r="M58" s="11"/>
      <c r="N58" s="11"/>
      <c r="O58" s="10"/>
      <c r="P58" s="96">
        <f>P59</f>
        <v>2464086</v>
      </c>
      <c r="Q58" s="96">
        <f>Q62</f>
        <v>570000</v>
      </c>
      <c r="R58" s="96">
        <f>R62</f>
        <v>570000</v>
      </c>
      <c r="S58" s="96">
        <f>S59</f>
        <v>2469100</v>
      </c>
      <c r="T58" s="96">
        <f>T59</f>
        <v>2479100</v>
      </c>
      <c r="U58" s="40"/>
    </row>
    <row r="59" spans="1:21" ht="29.25" customHeight="1" x14ac:dyDescent="0.2">
      <c r="A59" s="23"/>
      <c r="B59" s="25"/>
      <c r="C59" s="26"/>
      <c r="D59" s="127" t="s">
        <v>51</v>
      </c>
      <c r="E59" s="127"/>
      <c r="F59" s="127"/>
      <c r="G59" s="46">
        <v>801</v>
      </c>
      <c r="H59" s="47">
        <v>8</v>
      </c>
      <c r="I59" s="47">
        <v>1</v>
      </c>
      <c r="J59" s="92">
        <v>6770000000</v>
      </c>
      <c r="K59" s="36">
        <v>0</v>
      </c>
      <c r="L59" s="11">
        <v>606000</v>
      </c>
      <c r="M59" s="11">
        <v>0</v>
      </c>
      <c r="N59" s="11">
        <v>0</v>
      </c>
      <c r="O59" s="11">
        <v>0</v>
      </c>
      <c r="P59" s="97">
        <f>P61+P63</f>
        <v>2464086</v>
      </c>
      <c r="Q59" s="97" t="e">
        <f>Q62+#REF!</f>
        <v>#REF!</v>
      </c>
      <c r="R59" s="97" t="e">
        <f>R62+#REF!</f>
        <v>#REF!</v>
      </c>
      <c r="S59" s="97">
        <f>S62+S60</f>
        <v>2469100</v>
      </c>
      <c r="T59" s="97">
        <f>T60+T62</f>
        <v>2479100</v>
      </c>
      <c r="U59" s="40" t="s">
        <v>0</v>
      </c>
    </row>
    <row r="60" spans="1:21" ht="48" customHeight="1" x14ac:dyDescent="0.2">
      <c r="A60" s="23"/>
      <c r="B60" s="25"/>
      <c r="C60" s="26"/>
      <c r="D60" s="29"/>
      <c r="E60" s="29"/>
      <c r="F60" s="127" t="s">
        <v>63</v>
      </c>
      <c r="G60" s="127"/>
      <c r="H60" s="47">
        <v>8</v>
      </c>
      <c r="I60" s="47">
        <v>1</v>
      </c>
      <c r="J60" s="92">
        <v>6770075080</v>
      </c>
      <c r="K60" s="36">
        <v>0</v>
      </c>
      <c r="L60" s="11"/>
      <c r="M60" s="11"/>
      <c r="N60" s="11"/>
      <c r="O60" s="11"/>
      <c r="P60" s="97">
        <f>P61</f>
        <v>1809100</v>
      </c>
      <c r="Q60" s="97"/>
      <c r="R60" s="97"/>
      <c r="S60" s="97">
        <f>S61</f>
        <v>1809100</v>
      </c>
      <c r="T60" s="97">
        <f>T61</f>
        <v>1809100</v>
      </c>
      <c r="U60" s="40"/>
    </row>
    <row r="61" spans="1:21" ht="26.25" customHeight="1" x14ac:dyDescent="0.2">
      <c r="A61" s="23"/>
      <c r="B61" s="25"/>
      <c r="C61" s="26"/>
      <c r="D61" s="29"/>
      <c r="E61" s="29"/>
      <c r="F61" s="103" t="s">
        <v>5</v>
      </c>
      <c r="G61" s="29"/>
      <c r="H61" s="47">
        <v>8</v>
      </c>
      <c r="I61" s="47">
        <v>1</v>
      </c>
      <c r="J61" s="92">
        <v>6770075080</v>
      </c>
      <c r="K61" s="50">
        <v>540</v>
      </c>
      <c r="L61" s="50"/>
      <c r="M61" s="50"/>
      <c r="N61" s="50"/>
      <c r="O61" s="50"/>
      <c r="P61" s="116">
        <v>1809100</v>
      </c>
      <c r="Q61" s="116">
        <v>1809100</v>
      </c>
      <c r="R61" s="116">
        <v>1809100</v>
      </c>
      <c r="S61" s="116">
        <v>1809100</v>
      </c>
      <c r="T61" s="116">
        <v>1809100</v>
      </c>
      <c r="U61" s="40"/>
    </row>
    <row r="62" spans="1:21" ht="39.75" customHeight="1" x14ac:dyDescent="0.2">
      <c r="A62" s="23"/>
      <c r="B62" s="25"/>
      <c r="C62" s="27"/>
      <c r="D62" s="29"/>
      <c r="E62" s="127" t="s">
        <v>45</v>
      </c>
      <c r="F62" s="127"/>
      <c r="G62" s="46">
        <v>801</v>
      </c>
      <c r="H62" s="47">
        <v>8</v>
      </c>
      <c r="I62" s="47">
        <v>1</v>
      </c>
      <c r="J62" s="92">
        <v>6770095220</v>
      </c>
      <c r="K62" s="36">
        <v>0</v>
      </c>
      <c r="L62" s="11">
        <v>606000</v>
      </c>
      <c r="M62" s="11">
        <v>0</v>
      </c>
      <c r="N62" s="11">
        <v>0</v>
      </c>
      <c r="O62" s="11">
        <v>0</v>
      </c>
      <c r="P62" s="97">
        <f>P63</f>
        <v>654986</v>
      </c>
      <c r="Q62" s="97">
        <f>Q63</f>
        <v>570000</v>
      </c>
      <c r="R62" s="97">
        <f>R63</f>
        <v>570000</v>
      </c>
      <c r="S62" s="97">
        <f>S63</f>
        <v>660000</v>
      </c>
      <c r="T62" s="97">
        <f>T63</f>
        <v>670000</v>
      </c>
      <c r="U62" s="40" t="s">
        <v>0</v>
      </c>
    </row>
    <row r="63" spans="1:21" ht="26.25" customHeight="1" x14ac:dyDescent="0.2">
      <c r="A63" s="23"/>
      <c r="B63" s="44"/>
      <c r="C63" s="45"/>
      <c r="D63" s="29"/>
      <c r="E63" s="29"/>
      <c r="F63" s="29" t="s">
        <v>3</v>
      </c>
      <c r="G63" s="46"/>
      <c r="H63" s="47">
        <v>8</v>
      </c>
      <c r="I63" s="47">
        <v>1</v>
      </c>
      <c r="J63" s="92">
        <v>6770095220</v>
      </c>
      <c r="K63" s="36" t="s">
        <v>2</v>
      </c>
      <c r="L63" s="11">
        <v>606000</v>
      </c>
      <c r="M63" s="11">
        <v>0</v>
      </c>
      <c r="N63" s="11">
        <v>0</v>
      </c>
      <c r="O63" s="11">
        <v>0</v>
      </c>
      <c r="P63" s="97">
        <v>654986</v>
      </c>
      <c r="Q63" s="97">
        <v>570000</v>
      </c>
      <c r="R63" s="97">
        <v>570000</v>
      </c>
      <c r="S63" s="97">
        <v>660000</v>
      </c>
      <c r="T63" s="97">
        <v>670000</v>
      </c>
      <c r="U63" s="40"/>
    </row>
    <row r="64" spans="1:21" ht="17.25" customHeight="1" x14ac:dyDescent="0.2">
      <c r="A64" s="43"/>
      <c r="B64" s="124" t="s">
        <v>52</v>
      </c>
      <c r="C64" s="125"/>
      <c r="D64" s="125"/>
      <c r="E64" s="125"/>
      <c r="F64" s="126"/>
      <c r="G64" s="60"/>
      <c r="H64" s="61">
        <v>10</v>
      </c>
      <c r="I64" s="61">
        <v>0</v>
      </c>
      <c r="J64" s="65">
        <v>0</v>
      </c>
      <c r="K64" s="62">
        <v>0</v>
      </c>
      <c r="L64" s="63"/>
      <c r="M64" s="63"/>
      <c r="N64" s="63"/>
      <c r="O64" s="63"/>
      <c r="P64" s="119">
        <f>P65</f>
        <v>267500</v>
      </c>
      <c r="Q64" s="100" t="e">
        <f>#REF!</f>
        <v>#REF!</v>
      </c>
      <c r="R64" s="100" t="e">
        <f>#REF!</f>
        <v>#REF!</v>
      </c>
      <c r="S64" s="100">
        <f>S65</f>
        <v>267500</v>
      </c>
      <c r="T64" s="100">
        <f>T65</f>
        <v>267500</v>
      </c>
      <c r="U64" s="40"/>
    </row>
    <row r="65" spans="1:21" ht="17.25" customHeight="1" x14ac:dyDescent="0.2">
      <c r="A65" s="43"/>
      <c r="B65" s="106"/>
      <c r="C65" s="104"/>
      <c r="D65" s="104"/>
      <c r="E65" s="104"/>
      <c r="F65" s="105" t="s">
        <v>53</v>
      </c>
      <c r="G65" s="60"/>
      <c r="H65" s="61">
        <v>10</v>
      </c>
      <c r="I65" s="61">
        <v>1</v>
      </c>
      <c r="J65" s="65">
        <v>0</v>
      </c>
      <c r="K65" s="62">
        <v>0</v>
      </c>
      <c r="L65" s="63"/>
      <c r="M65" s="63"/>
      <c r="N65" s="63"/>
      <c r="O65" s="63"/>
      <c r="P65" s="96">
        <f>P69</f>
        <v>267500</v>
      </c>
      <c r="Q65" s="100"/>
      <c r="R65" s="100"/>
      <c r="S65" s="100">
        <f>S66</f>
        <v>267500</v>
      </c>
      <c r="T65" s="100">
        <f>T66</f>
        <v>267500</v>
      </c>
      <c r="U65" s="40"/>
    </row>
    <row r="66" spans="1:21" ht="45.75" customHeight="1" x14ac:dyDescent="0.2">
      <c r="A66" s="43"/>
      <c r="B66" s="106"/>
      <c r="C66" s="104"/>
      <c r="D66" s="104"/>
      <c r="E66" s="104"/>
      <c r="F66" s="27" t="s">
        <v>55</v>
      </c>
      <c r="G66" s="60"/>
      <c r="H66" s="61">
        <v>10</v>
      </c>
      <c r="I66" s="61">
        <v>1</v>
      </c>
      <c r="J66" s="65">
        <v>6700000000</v>
      </c>
      <c r="K66" s="62">
        <v>0</v>
      </c>
      <c r="L66" s="63"/>
      <c r="M66" s="63"/>
      <c r="N66" s="63"/>
      <c r="O66" s="63"/>
      <c r="P66" s="96">
        <f>P67</f>
        <v>267500</v>
      </c>
      <c r="Q66" s="100"/>
      <c r="R66" s="100"/>
      <c r="S66" s="100">
        <f>S69</f>
        <v>267500</v>
      </c>
      <c r="T66" s="100">
        <f>T69</f>
        <v>267500</v>
      </c>
      <c r="U66" s="40"/>
    </row>
    <row r="67" spans="1:21" ht="39.75" customHeight="1" x14ac:dyDescent="0.2">
      <c r="A67" s="43"/>
      <c r="B67" s="106"/>
      <c r="C67" s="104"/>
      <c r="D67" s="104"/>
      <c r="E67" s="104"/>
      <c r="F67" s="108" t="s">
        <v>54</v>
      </c>
      <c r="G67" s="60"/>
      <c r="H67" s="61">
        <v>10</v>
      </c>
      <c r="I67" s="61">
        <v>1</v>
      </c>
      <c r="J67" s="115">
        <v>6710000000</v>
      </c>
      <c r="K67" s="62">
        <v>0</v>
      </c>
      <c r="L67" s="63"/>
      <c r="M67" s="63"/>
      <c r="N67" s="63"/>
      <c r="O67" s="63"/>
      <c r="P67" s="96">
        <f>P68</f>
        <v>267500</v>
      </c>
      <c r="Q67" s="100"/>
      <c r="R67" s="100"/>
      <c r="S67" s="100">
        <f>S68</f>
        <v>267500</v>
      </c>
      <c r="T67" s="100">
        <f>T69</f>
        <v>267500</v>
      </c>
      <c r="U67" s="40"/>
    </row>
    <row r="68" spans="1:21" ht="26.25" customHeight="1" x14ac:dyDescent="0.2">
      <c r="A68" s="43"/>
      <c r="B68" s="106"/>
      <c r="C68" s="107"/>
      <c r="D68" s="107"/>
      <c r="E68" s="107"/>
      <c r="F68" s="108" t="s">
        <v>62</v>
      </c>
      <c r="G68" s="46"/>
      <c r="H68" s="47">
        <v>10</v>
      </c>
      <c r="I68" s="47">
        <v>1</v>
      </c>
      <c r="J68" s="92">
        <v>6710025050</v>
      </c>
      <c r="K68" s="51">
        <v>0</v>
      </c>
      <c r="L68" s="63"/>
      <c r="M68" s="63"/>
      <c r="N68" s="63"/>
      <c r="O68" s="63"/>
      <c r="P68" s="97">
        <f>P69</f>
        <v>267500</v>
      </c>
      <c r="Q68" s="99"/>
      <c r="R68" s="99"/>
      <c r="S68" s="99">
        <f>S69</f>
        <v>267500</v>
      </c>
      <c r="T68" s="99">
        <f>T69</f>
        <v>267500</v>
      </c>
      <c r="U68" s="40"/>
    </row>
    <row r="69" spans="1:21" ht="14.25" customHeight="1" x14ac:dyDescent="0.2">
      <c r="A69" s="43"/>
      <c r="B69" s="106"/>
      <c r="C69" s="107"/>
      <c r="D69" s="107"/>
      <c r="E69" s="107"/>
      <c r="F69" s="108" t="s">
        <v>60</v>
      </c>
      <c r="G69" s="46"/>
      <c r="H69" s="47">
        <v>10</v>
      </c>
      <c r="I69" s="47">
        <v>1</v>
      </c>
      <c r="J69" s="92">
        <v>6710025050</v>
      </c>
      <c r="K69" s="51">
        <v>310</v>
      </c>
      <c r="L69" s="63"/>
      <c r="M69" s="63"/>
      <c r="N69" s="63"/>
      <c r="O69" s="63"/>
      <c r="P69" s="97">
        <v>267500</v>
      </c>
      <c r="Q69" s="99"/>
      <c r="R69" s="99"/>
      <c r="S69" s="99">
        <v>267500</v>
      </c>
      <c r="T69" s="99">
        <v>267500</v>
      </c>
      <c r="U69" s="40"/>
    </row>
    <row r="70" spans="1:21" ht="15" customHeight="1" x14ac:dyDescent="0.2">
      <c r="A70" s="21"/>
      <c r="B70" s="121" t="s">
        <v>1</v>
      </c>
      <c r="C70" s="122"/>
      <c r="D70" s="122"/>
      <c r="E70" s="122"/>
      <c r="F70" s="123"/>
      <c r="G70" s="48">
        <v>0</v>
      </c>
      <c r="H70" s="48"/>
      <c r="I70" s="48"/>
      <c r="J70" s="66"/>
      <c r="K70" s="49"/>
      <c r="L70" s="15">
        <v>10851700</v>
      </c>
      <c r="M70" s="15">
        <v>0</v>
      </c>
      <c r="N70" s="15">
        <v>0</v>
      </c>
      <c r="O70" s="15">
        <v>0</v>
      </c>
      <c r="P70" s="120">
        <f>P7+P26+P33+P44+P50+P56+P64</f>
        <v>11865700</v>
      </c>
      <c r="Q70" s="96" t="e">
        <f>Q7+Q26+Q33+Q44+Q50+Q56+Q64</f>
        <v>#REF!</v>
      </c>
      <c r="R70" s="96" t="e">
        <f>R7+R26+R33+R44+R50+R56+R64</f>
        <v>#REF!</v>
      </c>
      <c r="S70" s="113">
        <f>S7+S26+S33+S44+S50+S56+S64</f>
        <v>12235200</v>
      </c>
      <c r="T70" s="113">
        <f>T7+T26+T33+T44+T50+T56+T64</f>
        <v>12536800</v>
      </c>
      <c r="U70" s="9" t="s">
        <v>0</v>
      </c>
    </row>
    <row r="71" spans="1:21" ht="11.25" customHeight="1" x14ac:dyDescent="0.2">
      <c r="A71" s="21"/>
      <c r="B71" s="31"/>
      <c r="C71" s="31"/>
      <c r="D71" s="31"/>
      <c r="E71" s="31"/>
      <c r="F71" s="31"/>
      <c r="G71" s="7"/>
      <c r="H71" s="7"/>
      <c r="I71" s="7"/>
      <c r="J71" s="33"/>
      <c r="K71" s="33"/>
      <c r="L71" s="8"/>
      <c r="M71" s="8"/>
      <c r="N71" s="8"/>
      <c r="O71" s="8"/>
      <c r="P71" s="78"/>
      <c r="Q71" s="8"/>
      <c r="R71" s="8"/>
      <c r="S71" s="8"/>
      <c r="T71" s="8"/>
      <c r="U71" s="7"/>
    </row>
    <row r="72" spans="1:21" ht="12.75" customHeight="1" x14ac:dyDescent="0.2">
      <c r="A72" s="21"/>
      <c r="B72" s="21"/>
      <c r="C72" s="21"/>
      <c r="D72" s="21"/>
      <c r="E72" s="21"/>
      <c r="F72" s="21"/>
      <c r="G72" s="2"/>
      <c r="H72" s="2"/>
      <c r="I72" s="2"/>
      <c r="J72" s="67"/>
      <c r="K72" s="37"/>
      <c r="L72" s="2"/>
      <c r="M72" s="2"/>
      <c r="N72" s="2"/>
      <c r="O72" s="2"/>
      <c r="P72" s="79"/>
      <c r="Q72" s="2"/>
      <c r="R72" s="2"/>
      <c r="S72" s="2"/>
      <c r="T72" s="2"/>
      <c r="U72" s="2"/>
    </row>
    <row r="73" spans="1:21" ht="12.75" customHeight="1" x14ac:dyDescent="0.2">
      <c r="A73" s="21"/>
      <c r="B73" s="21"/>
      <c r="C73" s="21"/>
      <c r="D73" s="21"/>
      <c r="E73" s="21"/>
      <c r="F73" s="21"/>
      <c r="G73" s="2"/>
      <c r="H73" s="2"/>
      <c r="I73" s="4"/>
      <c r="J73" s="68"/>
      <c r="K73" s="38"/>
      <c r="L73" s="6"/>
      <c r="M73" s="6"/>
      <c r="N73" s="2"/>
      <c r="O73" s="2"/>
      <c r="P73" s="79"/>
      <c r="Q73" s="2"/>
      <c r="R73" s="2"/>
      <c r="S73" s="2"/>
      <c r="T73" s="2"/>
      <c r="U73" s="2"/>
    </row>
    <row r="74" spans="1:21" ht="12.75" customHeight="1" x14ac:dyDescent="0.2">
      <c r="A74" s="21"/>
      <c r="B74" s="21"/>
      <c r="C74" s="21"/>
      <c r="D74" s="21"/>
      <c r="E74" s="21"/>
      <c r="F74" s="21"/>
      <c r="G74" s="2"/>
      <c r="H74" s="2"/>
      <c r="I74" s="4"/>
      <c r="J74" s="68"/>
      <c r="K74" s="37"/>
      <c r="L74" s="5"/>
      <c r="M74" s="5"/>
      <c r="N74" s="5"/>
      <c r="O74" s="2"/>
      <c r="P74" s="79"/>
      <c r="Q74" s="2"/>
      <c r="R74" s="2"/>
      <c r="S74" s="2"/>
      <c r="T74" s="2"/>
      <c r="U74" s="2"/>
    </row>
    <row r="75" spans="1:21" ht="12.75" customHeight="1" x14ac:dyDescent="0.2">
      <c r="A75" s="21"/>
      <c r="B75" s="21"/>
      <c r="C75" s="21"/>
      <c r="D75" s="21"/>
      <c r="E75" s="21"/>
      <c r="F75" s="21"/>
      <c r="G75" s="2"/>
      <c r="H75" s="2"/>
      <c r="I75" s="4"/>
      <c r="J75" s="68"/>
      <c r="K75" s="37"/>
      <c r="L75" s="2"/>
      <c r="M75" s="2"/>
      <c r="N75" s="2"/>
      <c r="O75" s="2"/>
      <c r="P75" s="79"/>
      <c r="Q75" s="2"/>
      <c r="R75" s="2"/>
      <c r="S75" s="2"/>
      <c r="T75" s="2"/>
      <c r="U75" s="2"/>
    </row>
    <row r="76" spans="1:21" ht="12.75" customHeight="1" x14ac:dyDescent="0.2">
      <c r="A76" s="21"/>
      <c r="B76" s="21"/>
      <c r="C76" s="21"/>
      <c r="D76" s="21"/>
      <c r="E76" s="21"/>
      <c r="F76" s="21"/>
      <c r="G76" s="2"/>
      <c r="H76" s="2"/>
      <c r="I76" s="4"/>
      <c r="J76" s="68"/>
      <c r="K76" s="37"/>
      <c r="L76" s="5"/>
      <c r="M76" s="5"/>
      <c r="N76" s="5"/>
      <c r="O76" s="2"/>
      <c r="P76" s="79"/>
      <c r="Q76" s="2"/>
      <c r="R76" s="2"/>
      <c r="S76" s="2"/>
      <c r="T76" s="2"/>
      <c r="U76" s="2"/>
    </row>
    <row r="77" spans="1:21" ht="12.75" customHeight="1" x14ac:dyDescent="0.2">
      <c r="A77" s="21"/>
      <c r="B77" s="21"/>
      <c r="C77" s="21"/>
      <c r="D77" s="21"/>
      <c r="E77" s="21"/>
      <c r="F77" s="21"/>
      <c r="G77" s="2"/>
      <c r="H77" s="2"/>
      <c r="I77" s="2"/>
      <c r="J77" s="67"/>
      <c r="K77" s="37"/>
      <c r="L77" s="2"/>
      <c r="M77" s="2"/>
      <c r="N77" s="2"/>
      <c r="O77" s="2"/>
      <c r="P77" s="79"/>
      <c r="Q77" s="2"/>
      <c r="R77" s="2"/>
      <c r="S77" s="2"/>
      <c r="T77" s="2"/>
      <c r="U77" s="2"/>
    </row>
    <row r="78" spans="1:21" ht="12.75" customHeight="1" x14ac:dyDescent="0.2">
      <c r="A78" s="21"/>
      <c r="B78" s="21"/>
      <c r="C78" s="21"/>
      <c r="D78" s="21"/>
      <c r="E78" s="21"/>
      <c r="F78" s="21"/>
      <c r="G78" s="2"/>
      <c r="H78" s="2"/>
      <c r="I78" s="2"/>
      <c r="J78" s="67"/>
      <c r="K78" s="37"/>
      <c r="L78" s="2"/>
      <c r="M78" s="4"/>
      <c r="N78" s="2"/>
      <c r="O78" s="2"/>
      <c r="P78" s="79"/>
      <c r="Q78" s="2"/>
      <c r="R78" s="2"/>
      <c r="S78" s="2"/>
      <c r="T78" s="2"/>
      <c r="U78" s="2"/>
    </row>
    <row r="79" spans="1:21" ht="12.75" customHeight="1" x14ac:dyDescent="0.2">
      <c r="A79" s="21"/>
      <c r="B79" s="21"/>
      <c r="C79" s="21"/>
      <c r="D79" s="21"/>
      <c r="E79" s="21"/>
      <c r="F79" s="21"/>
      <c r="G79" s="2"/>
      <c r="H79" s="2"/>
      <c r="I79" s="2"/>
      <c r="J79" s="67"/>
      <c r="K79" s="37"/>
      <c r="L79" s="2"/>
      <c r="M79" s="2"/>
      <c r="N79" s="3"/>
      <c r="O79" s="2"/>
      <c r="P79" s="79"/>
      <c r="Q79" s="2"/>
      <c r="R79" s="2"/>
      <c r="S79" s="2"/>
      <c r="T79" s="2"/>
      <c r="U79" s="2"/>
    </row>
  </sheetData>
  <mergeCells count="39">
    <mergeCell ref="C39:F39"/>
    <mergeCell ref="D47:F47"/>
    <mergeCell ref="D53:F53"/>
    <mergeCell ref="C51:F51"/>
    <mergeCell ref="B50:F50"/>
    <mergeCell ref="E48:F48"/>
    <mergeCell ref="B6:F6"/>
    <mergeCell ref="A5:T5"/>
    <mergeCell ref="B33:F33"/>
    <mergeCell ref="D15:F15"/>
    <mergeCell ref="E16:F16"/>
    <mergeCell ref="E30:F30"/>
    <mergeCell ref="C21:F21"/>
    <mergeCell ref="C8:F8"/>
    <mergeCell ref="D10:F10"/>
    <mergeCell ref="I3:T3"/>
    <mergeCell ref="B7:F7"/>
    <mergeCell ref="I1:K1"/>
    <mergeCell ref="C45:F45"/>
    <mergeCell ref="B44:F44"/>
    <mergeCell ref="C34:F34"/>
    <mergeCell ref="D36:F36"/>
    <mergeCell ref="E37:F37"/>
    <mergeCell ref="S4:T4"/>
    <mergeCell ref="B22:F22"/>
    <mergeCell ref="E11:F11"/>
    <mergeCell ref="C13:F13"/>
    <mergeCell ref="C27:F27"/>
    <mergeCell ref="D29:F29"/>
    <mergeCell ref="B26:F26"/>
    <mergeCell ref="D23:F23"/>
    <mergeCell ref="B70:F70"/>
    <mergeCell ref="B64:F64"/>
    <mergeCell ref="E54:F54"/>
    <mergeCell ref="E62:F62"/>
    <mergeCell ref="F60:G60"/>
    <mergeCell ref="B56:F56"/>
    <mergeCell ref="D59:F59"/>
    <mergeCell ref="C57:F57"/>
  </mergeCells>
  <phoneticPr fontId="10" type="noConversion"/>
  <pageMargins left="0.39370078740157483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2018-03-15T09:48:54Z</cp:lastPrinted>
  <dcterms:created xsi:type="dcterms:W3CDTF">2014-11-25T05:49:02Z</dcterms:created>
  <dcterms:modified xsi:type="dcterms:W3CDTF">2018-12-29T17:22:40Z</dcterms:modified>
</cp:coreProperties>
</file>