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Документы\сайты\Черкассы\"/>
    </mc:Choice>
  </mc:AlternateContent>
  <bookViews>
    <workbookView xWindow="0" yWindow="0" windowWidth="20490" windowHeight="7755"/>
  </bookViews>
  <sheets>
    <sheet name="Лист2" sheetId="2" r:id="rId1"/>
  </sheets>
  <calcPr calcId="152511"/>
</workbook>
</file>

<file path=xl/calcChain.xml><?xml version="1.0" encoding="utf-8"?>
<calcChain xmlns="http://schemas.openxmlformats.org/spreadsheetml/2006/main">
  <c r="F23" i="2" l="1"/>
  <c r="F22" i="2" s="1"/>
  <c r="G28" i="2"/>
  <c r="G27" i="2" s="1"/>
  <c r="C28" i="2"/>
  <c r="C27" i="2"/>
  <c r="C23" i="2" s="1"/>
  <c r="C22" i="2" s="1"/>
  <c r="F28" i="2"/>
  <c r="F27" i="2"/>
  <c r="F61" i="2"/>
  <c r="F58" i="2" s="1"/>
  <c r="C59" i="2"/>
  <c r="G23" i="2"/>
  <c r="G47" i="2"/>
  <c r="G46" i="2" s="1"/>
  <c r="F47" i="2"/>
  <c r="F46" i="2"/>
  <c r="C47" i="2"/>
  <c r="C46" i="2"/>
  <c r="D63" i="2"/>
  <c r="E63" i="2"/>
  <c r="C66" i="2"/>
  <c r="C65" i="2" s="1"/>
  <c r="G61" i="2"/>
  <c r="C61" i="2"/>
  <c r="C58" i="2" s="1"/>
  <c r="C52" i="2" s="1"/>
  <c r="G54" i="2"/>
  <c r="G53" i="2" s="1"/>
  <c r="G52" i="2" s="1"/>
  <c r="G51" i="2" s="1"/>
  <c r="G56" i="2"/>
  <c r="F56" i="2"/>
  <c r="C56" i="2"/>
  <c r="D46" i="2"/>
  <c r="E46" i="2"/>
  <c r="D66" i="2"/>
  <c r="D65" i="2"/>
  <c r="E66" i="2"/>
  <c r="E65" i="2"/>
  <c r="F66" i="2"/>
  <c r="F65" i="2"/>
  <c r="G66" i="2"/>
  <c r="G65" i="2"/>
  <c r="D59" i="2"/>
  <c r="E59" i="2"/>
  <c r="F59" i="2"/>
  <c r="F54" i="2"/>
  <c r="F53" i="2"/>
  <c r="G59" i="2"/>
  <c r="G58" i="2" s="1"/>
  <c r="D56" i="2"/>
  <c r="E56" i="2"/>
  <c r="D54" i="2"/>
  <c r="D53" i="2" s="1"/>
  <c r="D52" i="2" s="1"/>
  <c r="D61" i="2"/>
  <c r="E54" i="2"/>
  <c r="E53" i="2" s="1"/>
  <c r="E52" i="2" s="1"/>
  <c r="D49" i="2"/>
  <c r="E49" i="2"/>
  <c r="F49" i="2"/>
  <c r="G49" i="2"/>
  <c r="D44" i="2"/>
  <c r="D43" i="2"/>
  <c r="E44" i="2"/>
  <c r="E43" i="2"/>
  <c r="F44" i="2"/>
  <c r="F43" i="2"/>
  <c r="G44" i="2"/>
  <c r="G43" i="2"/>
  <c r="D39" i="2"/>
  <c r="E39" i="2"/>
  <c r="F39" i="2"/>
  <c r="G39" i="2"/>
  <c r="G32" i="2"/>
  <c r="D33" i="2"/>
  <c r="D32" i="2" s="1"/>
  <c r="E33" i="2"/>
  <c r="E32" i="2"/>
  <c r="F33" i="2"/>
  <c r="F32" i="2" s="1"/>
  <c r="G33" i="2"/>
  <c r="D23" i="2"/>
  <c r="D22" i="2"/>
  <c r="E23" i="2"/>
  <c r="E22" i="2" s="1"/>
  <c r="E11" i="2" s="1"/>
  <c r="G17" i="2"/>
  <c r="G16" i="2"/>
  <c r="D17" i="2"/>
  <c r="D16" i="2" s="1"/>
  <c r="D11" i="2" s="1"/>
  <c r="E17" i="2"/>
  <c r="E16" i="2"/>
  <c r="F17" i="2"/>
  <c r="F16" i="2" s="1"/>
  <c r="G14" i="2"/>
  <c r="G13" i="2"/>
  <c r="G12" i="2"/>
  <c r="D14" i="2"/>
  <c r="D13" i="2"/>
  <c r="D12" i="2"/>
  <c r="E14" i="2"/>
  <c r="E13" i="2"/>
  <c r="E12" i="2"/>
  <c r="F14" i="2"/>
  <c r="F13" i="2" s="1"/>
  <c r="F12" i="2" s="1"/>
  <c r="C49" i="2"/>
  <c r="C44" i="2"/>
  <c r="C43" i="2" s="1"/>
  <c r="C33" i="2"/>
  <c r="C17" i="2"/>
  <c r="C16" i="2"/>
  <c r="C14" i="2"/>
  <c r="C13" i="2"/>
  <c r="C12" i="2"/>
  <c r="C39" i="2"/>
  <c r="C32" i="2" s="1"/>
  <c r="C70" i="2"/>
  <c r="D70" i="2"/>
  <c r="E70" i="2"/>
  <c r="C72" i="2"/>
  <c r="D72" i="2"/>
  <c r="D69" i="2" s="1"/>
  <c r="E72" i="2"/>
  <c r="C75" i="2"/>
  <c r="C74" i="2"/>
  <c r="C68" i="2"/>
  <c r="D75" i="2"/>
  <c r="D74" i="2" s="1"/>
  <c r="E75" i="2"/>
  <c r="E74" i="2"/>
  <c r="E61" i="2"/>
  <c r="C54" i="2"/>
  <c r="C53" i="2"/>
  <c r="E35" i="2"/>
  <c r="D35" i="2"/>
  <c r="C35" i="2"/>
  <c r="E69" i="2"/>
  <c r="E68" i="2" s="1"/>
  <c r="D58" i="2"/>
  <c r="E58" i="2"/>
  <c r="E77" i="2" l="1"/>
  <c r="E51" i="2"/>
  <c r="D68" i="2"/>
  <c r="C51" i="2"/>
  <c r="C77" i="2"/>
  <c r="C11" i="2"/>
  <c r="C78" i="2" s="1"/>
  <c r="D51" i="2"/>
  <c r="D78" i="2" s="1"/>
  <c r="D77" i="2"/>
  <c r="F52" i="2"/>
  <c r="F51" i="2" s="1"/>
  <c r="F11" i="2"/>
  <c r="F78" i="2" s="1"/>
  <c r="E78" i="2"/>
  <c r="G22" i="2"/>
  <c r="G11" i="2" s="1"/>
  <c r="G78" i="2" s="1"/>
</calcChain>
</file>

<file path=xl/sharedStrings.xml><?xml version="1.0" encoding="utf-8"?>
<sst xmlns="http://schemas.openxmlformats.org/spreadsheetml/2006/main" count="144" uniqueCount="137">
  <si>
    <t>к решению совета</t>
  </si>
  <si>
    <t>(руб.)</t>
  </si>
  <si>
    <t xml:space="preserve">                                                           </t>
  </si>
  <si>
    <t xml:space="preserve">                                                                 </t>
  </si>
  <si>
    <t xml:space="preserve">                                                                                                  </t>
  </si>
  <si>
    <t xml:space="preserve">                                                                            </t>
  </si>
  <si>
    <t>Код бюджетной классификации Российской Федерации</t>
  </si>
  <si>
    <t>1 00 00000 00 0000 000</t>
  </si>
  <si>
    <t>НАЛОГОВЫЕ И НЕНАЛОГОВЫЕ ДОХОДЫ</t>
  </si>
  <si>
    <t>1 01 00000 00 0000 000</t>
  </si>
  <si>
    <t>НАЛОГИ НА ПРИБЫЛЬ, ДОХОДЫ</t>
  </si>
  <si>
    <t>1 01 02000 01 0000 110</t>
  </si>
  <si>
    <t>Налог на доходы физических лиц</t>
  </si>
  <si>
    <t>1 05 00000 00 0000 000</t>
  </si>
  <si>
    <t>НАЛОГИ НА СОВОКУПНЫЙ ДОХОД</t>
  </si>
  <si>
    <t>1 06 00000 00 0000 000</t>
  </si>
  <si>
    <t>НАЛОГИ НА ИМУЩЕСТВО</t>
  </si>
  <si>
    <t>Налог на имущество физических лиц</t>
  </si>
  <si>
    <t>1 06 04000 02 0000 110</t>
  </si>
  <si>
    <t>Транспортный налог</t>
  </si>
  <si>
    <t>1 06 04011 02 0000 110</t>
  </si>
  <si>
    <t>Транспортный налог с организаций</t>
  </si>
  <si>
    <t>1 06 04012 02 0000 110</t>
  </si>
  <si>
    <t>Транспортный налог с физических лиц</t>
  </si>
  <si>
    <t>Земельный налог</t>
  </si>
  <si>
    <t>1 08 00000 00 0000 000</t>
  </si>
  <si>
    <t>ГОСУДАРСТВЕННАЯ ПОШЛИНА</t>
  </si>
  <si>
    <t>1 08 04000 01 0000 110</t>
  </si>
  <si>
    <t>Государственная пошлина за совершение нотариальных действий ( за исключением действий, совершаемых консульскими учреждениями Российской Федерации)</t>
  </si>
  <si>
    <t>1 08 04020 01 0000 110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</si>
  <si>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за совершение нотариальных действий</t>
  </si>
  <si>
    <t>1 11 00000 00 0000 000</t>
  </si>
  <si>
    <t>ДОХОДЫ ОТ ИСПОЛЬЗОВАНИЯ ИМУЩЕСТВА, НАХОДЯЩЕГОСЯ В ГОСУДАРСТВЕННОЙ И МУНИЦИПАЛЬНОЙ СОБСТВЕННОСТИ</t>
  </si>
  <si>
    <t>1 14 00000 00 0000 000</t>
  </si>
  <si>
    <t>ДОХОДЫ ОТ ПРОДАЖИ МАТЕРИАЛЬНЫХ И НЕМАТЕРИАЛЬНЫХ АКТИВОВ</t>
  </si>
  <si>
    <t>2 00 00000 00 0000 000</t>
  </si>
  <si>
    <t>БЕЗВОЗМЕЗДНЫЕ ПОСТУПЛЕНИЯ</t>
  </si>
  <si>
    <t>2 02 00000 00 0000 000</t>
  </si>
  <si>
    <t>БЕЗВОЗМЕЗДНЫЕ ПОСТУПЛЕНИЯ ОТ ДРУГИХ БЮДЖЕТОВ БЮДЖЕТНОЙ СИСТЕМЫ РОССИЙСКОЙ ФЕДЕРАЦИИ</t>
  </si>
  <si>
    <t>Субвенции  бюджетам  на государственную  регистрацию  актов  гражданского состояния</t>
  </si>
  <si>
    <t>Субвенции бюджетам на осуществление первичного воинского учета на территориях, где отсутствуют военные комиссариаты</t>
  </si>
  <si>
    <t>Иные межбюджетные трансферты</t>
  </si>
  <si>
    <t>3 00 00000 00 0000 000</t>
  </si>
  <si>
    <t>ДОХОДЫ ОТ ПРЕДПРИНИМАТЕЛЬСКОЙ И ИНОЙ ПРИНОСЯЩЕЙ ДОХОД ДЕЯТЕЛЬНОСТИ</t>
  </si>
  <si>
    <t>3 02 00000 00 0000 000</t>
  </si>
  <si>
    <t>РЫНОЧНЫЕ ПРОДАЖИ ТОВАРОВ И УСЛУГ</t>
  </si>
  <si>
    <t>3 02 01000 00 0000 130</t>
  </si>
  <si>
    <t>Доходы от продажи услуг</t>
  </si>
  <si>
    <t>3 02 01050 10 0000 130</t>
  </si>
  <si>
    <t>Доходы    от    продажи    услуг,     оказываемых учреждениями,  находящимися  в  ведении   органов местного самоуправления муниципальных районов</t>
  </si>
  <si>
    <t>3 02 02000 00 0000 440</t>
  </si>
  <si>
    <t>Доходы от продажи товаров</t>
  </si>
  <si>
    <t>3 02 02050 10 0000 440</t>
  </si>
  <si>
    <t>Доходы    от    продажи    товаров,     осуществляемой  учреждениями,  находящимися  в  ведении   органов местного самоуправления муниципальных районов</t>
  </si>
  <si>
    <t>3 03 00000 00 0000 000</t>
  </si>
  <si>
    <t>БЕЗВОЗМЕЗДНЫЕ ПОСТУПЛЕНИЯ ОТ ПРЕДПРИНИМАТЕЛЬСКОЙ И ИНОЙ ПРИНОСЯЩЕЙ ДОХОД ДЕЯТЕЛЬНОСТИ</t>
  </si>
  <si>
    <t>3 03 99000 00 0000 180</t>
  </si>
  <si>
    <t>Прочие безвозмездные поступления</t>
  </si>
  <si>
    <t>3 03 99050 10 0000 180</t>
  </si>
  <si>
    <t>Прочие безвозмездные поступления учреждениям, находящимся в ведении органов местного самоуправления поселений</t>
  </si>
  <si>
    <t>Итого внутренние обороты</t>
  </si>
  <si>
    <t>Всего доходов и безвозмездные перечисления</t>
  </si>
  <si>
    <t>1 14 06014 10 0000 430</t>
  </si>
  <si>
    <t>Доходы от продажи земельных участков, государственная собственность на которые не разграничена и  которые расположены в границах поселения</t>
  </si>
  <si>
    <t>Приложение 5</t>
  </si>
  <si>
    <t>Наименование кода дохода бюджета</t>
  </si>
  <si>
    <t>2016 год</t>
  </si>
  <si>
    <t>1 03 00000 00 0000 000</t>
  </si>
  <si>
    <t>НАЛОГИ НА ТОВАРЫ (РАБОТЫ, УСЛУГИ),РЕАЛИЗУЕМЫЕ НА ТЕРРИТОРИИ РОССИЙСКОЙ ФЕДЕРАЦИИ</t>
  </si>
  <si>
    <t>1 03 02000 01 0000 110</t>
  </si>
  <si>
    <t>Акцизы по подакцизным товарам (продукции), производимым на территории Российской Федерации</t>
  </si>
  <si>
    <t>1 03 02230 01 0000 110</t>
  </si>
  <si>
    <t>1 03 02240 01 0000 110</t>
  </si>
  <si>
    <t>1 03 02250 01 0000 110</t>
  </si>
  <si>
    <t>1 03 02260 01 0000 110</t>
  </si>
  <si>
    <t>1 06 01000 00 0000 110</t>
  </si>
  <si>
    <t>Дотации бюджетам на поддержку мер по обеспечению сбалансированности бюджетов</t>
  </si>
  <si>
    <t>Дотации бюджетам поселений на поддержку мер по обеспечению сбалансированности бюджетов</t>
  </si>
  <si>
    <t>1 05 01000 00 0000 110</t>
  </si>
  <si>
    <t>1 01 02010 01 0000 110</t>
  </si>
  <si>
    <r>
  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осуществляется в соответствии со статьями 227,, 227</t>
    </r>
    <r>
      <rPr>
        <sz val="12"/>
        <rFont val="Calibri"/>
        <family val="2"/>
        <charset val="204"/>
      </rPr>
      <t>¹</t>
    </r>
    <r>
      <rPr>
        <sz val="9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и 228 Налогового кодекса Российской Федерации</t>
    </r>
  </si>
  <si>
    <t>1 05 01011 01 0000 110</t>
  </si>
  <si>
    <t>Налог, взимаемый с налогоплательщиков,выбравших в качестве объекта налогообложения доходы</t>
  </si>
  <si>
    <t>Налог, взимаемый в связи с применением упрощенной системы налогообложения</t>
  </si>
  <si>
    <t>Прочие межбюджетные трансферты, передаваемые бюджетам</t>
  </si>
  <si>
    <t>Прочие межбюджетные трансферты, передаваемые бюджетам сельских поселений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</si>
  <si>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</si>
  <si>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</si>
  <si>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</si>
  <si>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</si>
  <si>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</si>
  <si>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1 11 05000 00 0000 120</t>
  </si>
  <si>
    <t>1 11 05030 00 0000 120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</si>
  <si>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</si>
  <si>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1 06 06033 10 0000 110</t>
  </si>
  <si>
    <t>1 06 06043 10 0000 110</t>
  </si>
  <si>
    <t>1 06 06000 00 0000 110</t>
  </si>
  <si>
    <t>Дотации бюджетам бюджетной системы Российской Федерации</t>
  </si>
  <si>
    <t>Дотации на выравнивание бюджетной обеспеченности</t>
  </si>
  <si>
    <t>Дотации бюджетам сельских поселений на выравнивание бюджетной обеспеченности</t>
  </si>
  <si>
    <t xml:space="preserve">Субвенции бюджетам бюджетной системы Российской Федерации </t>
  </si>
  <si>
    <t>Субвенции  бюджетам  сельских поселений   на государственную  регистрацию  актов  гражданского состояния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</si>
  <si>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</si>
  <si>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 xml:space="preserve">депутатов Черкасского сельсовета </t>
  </si>
  <si>
    <t>1 01 02010 01 1000 110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</si>
  <si>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</si>
  <si>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</si>
  <si>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1 05 01010 01 0000 110</t>
  </si>
  <si>
    <t>1 05 01011 01 1000 110</t>
  </si>
  <si>
    <t xml:space="preserve">Налог на имущество физических лиц, взимаемый по ставкам, применяемым к объектам налогообложения, расположенным в границах сельских поселений </t>
  </si>
  <si>
    <t>1 06 01030 10 000 110</t>
  </si>
  <si>
    <t>1 06 01030 10 1000 110</t>
  </si>
  <si>
    <t>Земельный налог с организаций</t>
  </si>
  <si>
    <t>1 06 06030 00 0000 110</t>
  </si>
  <si>
    <t>1 05 03000 01 0000 110</t>
  </si>
  <si>
    <t>Единый сельскохозяйственный налог</t>
  </si>
  <si>
    <t>1 05 03010 01 0000 110</t>
  </si>
  <si>
    <t>1 05 01020 01 0000 110</t>
  </si>
  <si>
    <t>1 05 01021 01 0000 110</t>
  </si>
  <si>
    <t>1 05 01021 01 1000 110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</si>
  <si>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</si>
  <si>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</si>
  <si>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(сумма платежа (перерасчеты, недоимка и задолженность по соответствующему платежу, в том числе по отмененному)</t>
  </si>
  <si>
    <t>Поступление доходов в местный бюджет  на 2019 год и плановый период 2020-2021 г.г.</t>
  </si>
  <si>
    <t>№ 152 от  25.12.2018 года</t>
  </si>
  <si>
    <t>2 02 10000 00 0000 150</t>
  </si>
  <si>
    <t>2 02 15001 00 0000 150</t>
  </si>
  <si>
    <t>2 02 15001 10 0000 150</t>
  </si>
  <si>
    <t>2 02 15002 00 0000 150</t>
  </si>
  <si>
    <t>2 02 30000 00 0000 150</t>
  </si>
  <si>
    <t>2 02 35930 00 0000 150</t>
  </si>
  <si>
    <t>2 02 35930 10 0000 150</t>
  </si>
  <si>
    <t>2 02 35118 00 0000 150</t>
  </si>
  <si>
    <t>2 02 35118 10 0000 150</t>
  </si>
  <si>
    <t>2 02 40000 00 0000 150</t>
  </si>
  <si>
    <t>2 02 49999 00 0000 150</t>
  </si>
  <si>
    <t>2 02 49999 10 0000 150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</si>
</sst>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2" formatCode="0;[Red]0"/>
  </numFmts>
  <fonts count="14" x14ac:knownFonts="1">
    <font>
      <sz val="10"/>
      <name val="Arial Cyr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3"/>
      <name val="Times New Roman"/>
      <family val="1"/>
      <charset val="204"/>
    </font>
    <font>
      <i/>
      <sz val="12"/>
      <name val="Times New Roman"/>
      <family val="1"/>
      <charset val="204"/>
    </font>
    <font>
      <sz val="10"/>
      <name val="Arial"/>
      <family val="2"/>
      <charset val="204"/>
    </font>
    <font>
      <sz val="8"/>
      <name val="Arial Cyr"/>
      <charset val="204"/>
    </font>
    <font>
      <sz val="12"/>
      <name val="Calibri"/>
      <family val="2"/>
      <charset val="204"/>
    </font>
    <font>
      <sz val="9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0" fontId="7" fillId="0" borderId="0"/>
  </cellStyleXfs>
  <cellXfs count="56">
    <xf numFmtId="0" fontId="0" fillId="0" borderId="0" xfId="0"/>
    <xf numFmtId="0" fontId="1" fillId="0" borderId="0" xfId="0" applyFont="1" applyAlignment="1"/>
    <xf numFmtId="0" fontId="1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justify" vertical="center" wrapText="1"/>
    </xf>
    <xf numFmtId="0" fontId="0" fillId="0" borderId="0" xfId="0" applyBorder="1"/>
    <xf numFmtId="0" fontId="6" fillId="0" borderId="1" xfId="0" applyFont="1" applyBorder="1" applyAlignment="1">
      <alignment horizontal="justify" vertical="top" wrapText="1"/>
    </xf>
    <xf numFmtId="3" fontId="3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Alignment="1"/>
    <xf numFmtId="0" fontId="0" fillId="0" borderId="0" xfId="0" applyFill="1"/>
    <xf numFmtId="0" fontId="1" fillId="0" borderId="0" xfId="0" applyFont="1" applyFill="1" applyAlignment="1">
      <alignment horizontal="center"/>
    </xf>
    <xf numFmtId="3" fontId="3" fillId="0" borderId="0" xfId="0" applyNumberFormat="1" applyFont="1" applyFill="1"/>
    <xf numFmtId="3" fontId="1" fillId="0" borderId="0" xfId="0" applyNumberFormat="1" applyFont="1" applyFill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Border="1"/>
    <xf numFmtId="0" fontId="0" fillId="0" borderId="0" xfId="0" applyFill="1" applyAlignment="1">
      <alignment horizontal="center"/>
    </xf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5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 wrapText="1"/>
    </xf>
    <xf numFmtId="182" fontId="3" fillId="0" borderId="1" xfId="0" applyNumberFormat="1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/>
    </xf>
    <xf numFmtId="0" fontId="3" fillId="0" borderId="1" xfId="0" applyFont="1" applyFill="1" applyBorder="1" applyAlignment="1">
      <alignment horizontal="center" vertical="top"/>
    </xf>
    <xf numFmtId="0" fontId="0" fillId="0" borderId="0" xfId="0" applyFill="1" applyBorder="1" applyAlignment="1">
      <alignment horizontal="center"/>
    </xf>
    <xf numFmtId="0" fontId="3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justify"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justify" vertical="center" wrapText="1"/>
    </xf>
    <xf numFmtId="3" fontId="3" fillId="2" borderId="1" xfId="0" applyNumberFormat="1" applyFont="1" applyFill="1" applyBorder="1" applyAlignment="1">
      <alignment horizontal="center" vertical="center"/>
    </xf>
    <xf numFmtId="3" fontId="3" fillId="3" borderId="1" xfId="0" applyNumberFormat="1" applyFont="1" applyFill="1" applyBorder="1" applyAlignment="1">
      <alignment horizontal="center" vertical="center" wrapText="1"/>
    </xf>
    <xf numFmtId="3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top"/>
    </xf>
    <xf numFmtId="0" fontId="6" fillId="3" borderId="1" xfId="0" applyFont="1" applyFill="1" applyBorder="1" applyAlignment="1">
      <alignment horizontal="justify" vertical="center" wrapText="1"/>
    </xf>
    <xf numFmtId="0" fontId="6" fillId="2" borderId="1" xfId="0" applyFont="1" applyFill="1" applyBorder="1" applyAlignment="1">
      <alignment horizontal="justify" vertical="top" wrapText="1"/>
    </xf>
    <xf numFmtId="0" fontId="11" fillId="2" borderId="2" xfId="0" applyFont="1" applyFill="1" applyBorder="1" applyAlignment="1">
      <alignment horizontal="left" vertical="top" wrapText="1"/>
    </xf>
    <xf numFmtId="1" fontId="3" fillId="2" borderId="1" xfId="0" applyNumberFormat="1" applyFont="1" applyFill="1" applyBorder="1" applyAlignment="1">
      <alignment horizontal="center" vertical="top" wrapText="1"/>
    </xf>
    <xf numFmtId="3" fontId="3" fillId="2" borderId="1" xfId="0" applyNumberFormat="1" applyFont="1" applyFill="1" applyBorder="1" applyAlignment="1">
      <alignment horizontal="center" vertical="top" wrapText="1"/>
    </xf>
    <xf numFmtId="1" fontId="12" fillId="0" borderId="2" xfId="0" applyNumberFormat="1" applyFont="1" applyBorder="1" applyAlignment="1">
      <alignment horizontal="center" wrapText="1"/>
    </xf>
    <xf numFmtId="182" fontId="3" fillId="2" borderId="1" xfId="0" applyNumberFormat="1" applyFont="1" applyFill="1" applyBorder="1" applyAlignment="1">
      <alignment horizontal="center" vertical="top" wrapText="1"/>
    </xf>
    <xf numFmtId="0" fontId="12" fillId="0" borderId="2" xfId="0" applyFont="1" applyBorder="1" applyAlignment="1">
      <alignment horizontal="left" vertical="top" wrapText="1"/>
    </xf>
    <xf numFmtId="0" fontId="3" fillId="2" borderId="1" xfId="0" applyFont="1" applyFill="1" applyBorder="1" applyAlignment="1">
      <alignment horizontal="center" vertical="top"/>
    </xf>
    <xf numFmtId="0" fontId="3" fillId="0" borderId="1" xfId="0" applyFont="1" applyBorder="1" applyAlignment="1">
      <alignment horizontal="center" vertical="top" wrapText="1"/>
    </xf>
    <xf numFmtId="3" fontId="3" fillId="0" borderId="1" xfId="0" applyNumberFormat="1" applyFont="1" applyBorder="1" applyAlignment="1">
      <alignment horizontal="center" vertical="top" wrapText="1"/>
    </xf>
    <xf numFmtId="0" fontId="13" fillId="0" borderId="1" xfId="0" applyFont="1" applyBorder="1" applyAlignment="1">
      <alignment horizontal="center"/>
    </xf>
    <xf numFmtId="3" fontId="3" fillId="0" borderId="3" xfId="0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justify" vertical="center" wrapText="1"/>
    </xf>
    <xf numFmtId="0" fontId="13" fillId="0" borderId="1" xfId="0" applyFont="1" applyFill="1" applyBorder="1" applyAlignment="1">
      <alignment vertical="center" wrapText="1"/>
    </xf>
    <xf numFmtId="0" fontId="1" fillId="0" borderId="0" xfId="0" applyFont="1" applyFill="1" applyAlignment="1">
      <alignment horizontal="left"/>
    </xf>
    <xf numFmtId="0" fontId="2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</cellXfs>
  <cellStyles count="3">
    <cellStyle name="Обычный" xfId="0" builtinId="0"/>
    <cellStyle name="Обычный 2 2" xfId="1"/>
    <cellStyle name="Обычный 2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17"/>
  <sheetViews>
    <sheetView tabSelected="1" zoomScale="75" workbookViewId="0"/>
  </sheetViews>
  <sheetFormatPr defaultRowHeight="15.75" x14ac:dyDescent="0.25"/>
  <cols>
    <col min="1" max="1" width="28.85546875" style="18" bestFit="1" customWidth="1"/>
    <col min="2" max="2" width="77.85546875" customWidth="1"/>
    <col min="3" max="3" width="16" style="12" customWidth="1"/>
    <col min="4" max="4" width="16" style="12" hidden="1" customWidth="1"/>
    <col min="5" max="5" width="15.85546875" style="12" hidden="1" customWidth="1"/>
    <col min="6" max="6" width="11.5703125" style="10" bestFit="1" customWidth="1"/>
    <col min="7" max="7" width="14.42578125" style="10" customWidth="1"/>
  </cols>
  <sheetData>
    <row r="1" spans="1:7" ht="18.75" x14ac:dyDescent="0.3">
      <c r="B1" s="1" t="s">
        <v>2</v>
      </c>
      <c r="C1" s="9" t="s">
        <v>64</v>
      </c>
      <c r="D1" s="9"/>
      <c r="E1" s="9"/>
    </row>
    <row r="2" spans="1:7" ht="18.75" x14ac:dyDescent="0.3">
      <c r="B2" s="1" t="s">
        <v>3</v>
      </c>
      <c r="C2" s="9" t="s">
        <v>0</v>
      </c>
      <c r="D2" s="9"/>
      <c r="E2" s="9"/>
    </row>
    <row r="3" spans="1:7" ht="18.75" x14ac:dyDescent="0.3">
      <c r="B3" s="1" t="s">
        <v>4</v>
      </c>
      <c r="C3" s="9" t="s">
        <v>103</v>
      </c>
      <c r="D3" s="9"/>
      <c r="E3" s="9"/>
    </row>
    <row r="4" spans="1:7" ht="18.75" x14ac:dyDescent="0.3">
      <c r="A4" s="19"/>
      <c r="B4" s="1" t="s">
        <v>5</v>
      </c>
      <c r="C4" s="53" t="s">
        <v>124</v>
      </c>
      <c r="D4" s="9"/>
      <c r="E4" s="9"/>
    </row>
    <row r="5" spans="1:7" ht="18.75" x14ac:dyDescent="0.3">
      <c r="A5" s="19"/>
      <c r="B5" s="2"/>
      <c r="C5" s="11"/>
      <c r="D5" s="11"/>
      <c r="E5" s="11"/>
    </row>
    <row r="6" spans="1:7" ht="18.75" x14ac:dyDescent="0.3">
      <c r="A6" s="54" t="s">
        <v>123</v>
      </c>
      <c r="B6" s="54"/>
      <c r="C6" s="54"/>
      <c r="D6" s="54"/>
      <c r="E6" s="54"/>
    </row>
    <row r="7" spans="1:7" ht="18.75" x14ac:dyDescent="0.3">
      <c r="A7" s="54"/>
      <c r="B7" s="54"/>
      <c r="C7" s="54"/>
      <c r="D7" s="54"/>
      <c r="E7" s="54"/>
    </row>
    <row r="8" spans="1:7" ht="18.75" x14ac:dyDescent="0.3">
      <c r="A8" s="20"/>
      <c r="E8" s="13" t="s">
        <v>1</v>
      </c>
    </row>
    <row r="9" spans="1:7" ht="18.75" x14ac:dyDescent="0.3">
      <c r="A9" s="20"/>
      <c r="E9" s="13"/>
    </row>
    <row r="10" spans="1:7" ht="49.5" x14ac:dyDescent="0.2">
      <c r="A10" s="21" t="s">
        <v>6</v>
      </c>
      <c r="B10" s="3" t="s">
        <v>65</v>
      </c>
      <c r="C10" s="14">
        <v>2019</v>
      </c>
      <c r="D10" s="14" t="s">
        <v>66</v>
      </c>
      <c r="E10" s="14" t="s">
        <v>66</v>
      </c>
      <c r="F10" s="15">
        <v>2020</v>
      </c>
      <c r="G10" s="15">
        <v>2021</v>
      </c>
    </row>
    <row r="11" spans="1:7" x14ac:dyDescent="0.2">
      <c r="A11" s="22" t="s">
        <v>7</v>
      </c>
      <c r="B11" s="4" t="s">
        <v>8</v>
      </c>
      <c r="C11" s="16">
        <f>C12+C16+C22+C32+C43+C46+C49</f>
        <v>4697500</v>
      </c>
      <c r="D11" s="16" t="e">
        <f>D12+D16+D22+D32+D46+D49+D43+D39</f>
        <v>#REF!</v>
      </c>
      <c r="E11" s="16" t="e">
        <f>E12+E16+E22+E32+E46+E49+E43+E39</f>
        <v>#REF!</v>
      </c>
      <c r="F11" s="16">
        <f>F12+F16+F22+F32+F43+F46+F49</f>
        <v>5381500</v>
      </c>
      <c r="G11" s="16">
        <f>G12+G16+G22+G32+G43+G46+G49</f>
        <v>6064500</v>
      </c>
    </row>
    <row r="12" spans="1:7" x14ac:dyDescent="0.2">
      <c r="A12" s="23" t="s">
        <v>9</v>
      </c>
      <c r="B12" s="5" t="s">
        <v>10</v>
      </c>
      <c r="C12" s="16">
        <f t="shared" ref="C12:G14" si="0">C13</f>
        <v>2400000</v>
      </c>
      <c r="D12" s="16">
        <f t="shared" si="0"/>
        <v>0</v>
      </c>
      <c r="E12" s="16">
        <f t="shared" si="0"/>
        <v>0</v>
      </c>
      <c r="F12" s="16">
        <f t="shared" si="0"/>
        <v>2817000</v>
      </c>
      <c r="G12" s="16">
        <f t="shared" si="0"/>
        <v>2945000</v>
      </c>
    </row>
    <row r="13" spans="1:7" x14ac:dyDescent="0.2">
      <c r="A13" s="23" t="s">
        <v>11</v>
      </c>
      <c r="B13" s="5" t="s">
        <v>12</v>
      </c>
      <c r="C13" s="16">
        <f>C14</f>
        <v>2400000</v>
      </c>
      <c r="D13" s="16">
        <f t="shared" si="0"/>
        <v>0</v>
      </c>
      <c r="E13" s="16">
        <f t="shared" si="0"/>
        <v>0</v>
      </c>
      <c r="F13" s="16">
        <f t="shared" si="0"/>
        <v>2817000</v>
      </c>
      <c r="G13" s="16">
        <f>G14</f>
        <v>2945000</v>
      </c>
    </row>
    <row r="14" spans="1:7" ht="63" x14ac:dyDescent="0.25">
      <c r="A14" s="43" t="s">
        <v>79</v>
      </c>
      <c r="B14" s="5" t="s">
        <v>80</v>
      </c>
      <c r="C14" s="16">
        <f t="shared" si="0"/>
        <v>2400000</v>
      </c>
      <c r="D14" s="16">
        <f t="shared" si="0"/>
        <v>0</v>
      </c>
      <c r="E14" s="16">
        <f t="shared" si="0"/>
        <v>0</v>
      </c>
      <c r="F14" s="16">
        <f t="shared" si="0"/>
        <v>2817000</v>
      </c>
      <c r="G14" s="16">
        <f t="shared" si="0"/>
        <v>2945000</v>
      </c>
    </row>
    <row r="15" spans="1:7" ht="76.5" customHeight="1" x14ac:dyDescent="0.25">
      <c r="A15" s="43" t="s">
        <v>104</v>
      </c>
      <c r="B15" s="30" t="s">
        <v>80</v>
      </c>
      <c r="C15" s="31">
        <v>2400000</v>
      </c>
      <c r="D15" s="31"/>
      <c r="E15" s="31"/>
      <c r="F15" s="34">
        <v>2817000</v>
      </c>
      <c r="G15" s="34">
        <v>2945000</v>
      </c>
    </row>
    <row r="16" spans="1:7" ht="31.5" x14ac:dyDescent="0.2">
      <c r="A16" s="23" t="s">
        <v>67</v>
      </c>
      <c r="B16" s="5" t="s">
        <v>68</v>
      </c>
      <c r="C16" s="16">
        <f>C17</f>
        <v>1034000</v>
      </c>
      <c r="D16" s="16">
        <f>D17</f>
        <v>4000</v>
      </c>
      <c r="E16" s="16">
        <f>E17</f>
        <v>4000</v>
      </c>
      <c r="F16" s="16">
        <f>F17</f>
        <v>1300000</v>
      </c>
      <c r="G16" s="16">
        <f>G17</f>
        <v>1853000</v>
      </c>
    </row>
    <row r="17" spans="1:7" ht="40.5" customHeight="1" x14ac:dyDescent="0.2">
      <c r="A17" s="32" t="s">
        <v>69</v>
      </c>
      <c r="B17" s="39" t="s">
        <v>70</v>
      </c>
      <c r="C17" s="31">
        <f>C18+C19+C20+C21</f>
        <v>1034000</v>
      </c>
      <c r="D17" s="31">
        <f>D18+D19+D20+D21</f>
        <v>4000</v>
      </c>
      <c r="E17" s="31">
        <f>E18+E19+E20+E21</f>
        <v>4000</v>
      </c>
      <c r="F17" s="31">
        <f>F18+F19+F20+F21</f>
        <v>1300000</v>
      </c>
      <c r="G17" s="31">
        <f>G18+G19+G20+G21</f>
        <v>1853000</v>
      </c>
    </row>
    <row r="18" spans="1:7" ht="75" customHeight="1" x14ac:dyDescent="0.2">
      <c r="A18" s="32" t="s">
        <v>71</v>
      </c>
      <c r="B18" s="40" t="s">
        <v>86</v>
      </c>
      <c r="C18" s="31">
        <v>381000</v>
      </c>
      <c r="D18" s="31"/>
      <c r="E18" s="31"/>
      <c r="F18" s="34">
        <v>493000</v>
      </c>
      <c r="G18" s="34">
        <v>701000</v>
      </c>
    </row>
    <row r="19" spans="1:7" ht="106.5" customHeight="1" x14ac:dyDescent="0.2">
      <c r="A19" s="32" t="s">
        <v>72</v>
      </c>
      <c r="B19" s="39" t="s">
        <v>87</v>
      </c>
      <c r="C19" s="31">
        <v>3000</v>
      </c>
      <c r="D19" s="31">
        <v>4000</v>
      </c>
      <c r="E19" s="31">
        <v>4000</v>
      </c>
      <c r="F19" s="31">
        <v>3000</v>
      </c>
      <c r="G19" s="31">
        <v>4000</v>
      </c>
    </row>
    <row r="20" spans="1:7" ht="89.25" customHeight="1" x14ac:dyDescent="0.2">
      <c r="A20" s="32" t="s">
        <v>73</v>
      </c>
      <c r="B20" s="39" t="s">
        <v>88</v>
      </c>
      <c r="C20" s="31">
        <v>779000</v>
      </c>
      <c r="D20" s="31"/>
      <c r="E20" s="31"/>
      <c r="F20" s="34">
        <v>970000</v>
      </c>
      <c r="G20" s="34">
        <v>1379000</v>
      </c>
    </row>
    <row r="21" spans="1:7" ht="63" x14ac:dyDescent="0.2">
      <c r="A21" s="24" t="s">
        <v>74</v>
      </c>
      <c r="B21" s="7" t="s">
        <v>89</v>
      </c>
      <c r="C21" s="16">
        <v>-129000</v>
      </c>
      <c r="D21" s="16"/>
      <c r="E21" s="16"/>
      <c r="F21" s="8">
        <v>-166000</v>
      </c>
      <c r="G21" s="8">
        <v>-231000</v>
      </c>
    </row>
    <row r="22" spans="1:7" x14ac:dyDescent="0.2">
      <c r="A22" s="23" t="s">
        <v>13</v>
      </c>
      <c r="B22" s="5" t="s">
        <v>14</v>
      </c>
      <c r="C22" s="16">
        <f>C23+C30</f>
        <v>45500</v>
      </c>
      <c r="D22" s="16" t="e">
        <f>D23+#REF!</f>
        <v>#REF!</v>
      </c>
      <c r="E22" s="16" t="e">
        <f>E23+#REF!</f>
        <v>#REF!</v>
      </c>
      <c r="F22" s="16">
        <f>F23+F27+F30</f>
        <v>46500</v>
      </c>
      <c r="G22" s="16">
        <f>G23+G27+G30</f>
        <v>48500</v>
      </c>
    </row>
    <row r="23" spans="1:7" ht="31.5" x14ac:dyDescent="0.2">
      <c r="A23" s="23" t="s">
        <v>78</v>
      </c>
      <c r="B23" s="5" t="s">
        <v>83</v>
      </c>
      <c r="C23" s="16">
        <f>C26+C27</f>
        <v>44000</v>
      </c>
      <c r="D23" s="16">
        <f>D24+D25</f>
        <v>0</v>
      </c>
      <c r="E23" s="16">
        <f>E24+E25</f>
        <v>0</v>
      </c>
      <c r="F23" s="16">
        <f>F26</f>
        <v>44000</v>
      </c>
      <c r="G23" s="16">
        <f>G26</f>
        <v>46000</v>
      </c>
    </row>
    <row r="24" spans="1:7" ht="31.5" x14ac:dyDescent="0.2">
      <c r="A24" s="23" t="s">
        <v>107</v>
      </c>
      <c r="B24" s="5" t="s">
        <v>82</v>
      </c>
      <c r="C24" s="16">
        <v>42000</v>
      </c>
      <c r="D24" s="16"/>
      <c r="E24" s="16"/>
      <c r="F24" s="8">
        <v>44000</v>
      </c>
      <c r="G24" s="8">
        <v>46000</v>
      </c>
    </row>
    <row r="25" spans="1:7" ht="31.5" x14ac:dyDescent="0.2">
      <c r="A25" s="23" t="s">
        <v>81</v>
      </c>
      <c r="B25" s="5" t="s">
        <v>82</v>
      </c>
      <c r="C25" s="16">
        <v>42000</v>
      </c>
      <c r="D25" s="16"/>
      <c r="E25" s="16"/>
      <c r="F25" s="8">
        <v>44000</v>
      </c>
      <c r="G25" s="8">
        <v>46000</v>
      </c>
    </row>
    <row r="26" spans="1:7" ht="31.5" x14ac:dyDescent="0.2">
      <c r="A26" s="23" t="s">
        <v>108</v>
      </c>
      <c r="B26" s="5" t="s">
        <v>82</v>
      </c>
      <c r="C26" s="16">
        <v>42000</v>
      </c>
      <c r="D26" s="16"/>
      <c r="E26" s="16"/>
      <c r="F26" s="8">
        <v>44000</v>
      </c>
      <c r="G26" s="8">
        <v>46000</v>
      </c>
    </row>
    <row r="27" spans="1:7" ht="31.5" x14ac:dyDescent="0.25">
      <c r="A27" s="49" t="s">
        <v>117</v>
      </c>
      <c r="B27" s="52" t="s">
        <v>120</v>
      </c>
      <c r="C27" s="50">
        <f>C28</f>
        <v>2000</v>
      </c>
      <c r="D27" s="16"/>
      <c r="E27" s="16"/>
      <c r="F27" s="8">
        <f>F28</f>
        <v>2000</v>
      </c>
      <c r="G27" s="8">
        <f>G28</f>
        <v>2000</v>
      </c>
    </row>
    <row r="28" spans="1:7" ht="63" x14ac:dyDescent="0.25">
      <c r="A28" s="49" t="s">
        <v>118</v>
      </c>
      <c r="B28" s="52" t="s">
        <v>121</v>
      </c>
      <c r="C28" s="50">
        <f>C29</f>
        <v>2000</v>
      </c>
      <c r="D28" s="16"/>
      <c r="E28" s="16"/>
      <c r="F28" s="8">
        <f>F29</f>
        <v>2000</v>
      </c>
      <c r="G28" s="8">
        <f>G29</f>
        <v>2000</v>
      </c>
    </row>
    <row r="29" spans="1:7" ht="78.75" x14ac:dyDescent="0.25">
      <c r="A29" s="49" t="s">
        <v>119</v>
      </c>
      <c r="B29" s="52" t="s">
        <v>122</v>
      </c>
      <c r="C29" s="50">
        <v>2000</v>
      </c>
      <c r="D29" s="50">
        <v>2000</v>
      </c>
      <c r="E29" s="50">
        <v>2000</v>
      </c>
      <c r="F29" s="50">
        <v>2000</v>
      </c>
      <c r="G29" s="50">
        <v>2000</v>
      </c>
    </row>
    <row r="30" spans="1:7" x14ac:dyDescent="0.2">
      <c r="A30" s="47" t="s">
        <v>114</v>
      </c>
      <c r="B30" s="51" t="s">
        <v>115</v>
      </c>
      <c r="C30" s="48">
        <v>1500</v>
      </c>
      <c r="D30" s="48">
        <v>17000</v>
      </c>
      <c r="E30" s="48">
        <v>17000</v>
      </c>
      <c r="F30" s="48">
        <v>500</v>
      </c>
      <c r="G30" s="48">
        <v>500</v>
      </c>
    </row>
    <row r="31" spans="1:7" x14ac:dyDescent="0.2">
      <c r="A31" s="47" t="s">
        <v>116</v>
      </c>
      <c r="B31" s="5" t="s">
        <v>115</v>
      </c>
      <c r="C31" s="48">
        <v>1500</v>
      </c>
      <c r="D31" s="48">
        <v>17000</v>
      </c>
      <c r="E31" s="48">
        <v>17000</v>
      </c>
      <c r="F31" s="48">
        <v>500</v>
      </c>
      <c r="G31" s="48">
        <v>500</v>
      </c>
    </row>
    <row r="32" spans="1:7" x14ac:dyDescent="0.2">
      <c r="A32" s="23" t="s">
        <v>15</v>
      </c>
      <c r="B32" s="5" t="s">
        <v>16</v>
      </c>
      <c r="C32" s="16">
        <f>C33+C39</f>
        <v>1215000</v>
      </c>
      <c r="D32" s="16">
        <f>D33</f>
        <v>0</v>
      </c>
      <c r="E32" s="16">
        <f>E33</f>
        <v>0</v>
      </c>
      <c r="F32" s="16">
        <f>F33+F39</f>
        <v>1215000</v>
      </c>
      <c r="G32" s="16">
        <f>G33+G39</f>
        <v>1215000</v>
      </c>
    </row>
    <row r="33" spans="1:7" x14ac:dyDescent="0.2">
      <c r="A33" s="23" t="s">
        <v>75</v>
      </c>
      <c r="B33" s="5" t="s">
        <v>17</v>
      </c>
      <c r="C33" s="16">
        <f>C34</f>
        <v>204000</v>
      </c>
      <c r="D33" s="16">
        <f>D34</f>
        <v>0</v>
      </c>
      <c r="E33" s="16">
        <f>E34</f>
        <v>0</v>
      </c>
      <c r="F33" s="16">
        <f>F34</f>
        <v>204000</v>
      </c>
      <c r="G33" s="16">
        <f>G34</f>
        <v>204000</v>
      </c>
    </row>
    <row r="34" spans="1:7" ht="47.25" x14ac:dyDescent="0.2">
      <c r="A34" s="23" t="s">
        <v>110</v>
      </c>
      <c r="B34" s="5" t="s">
        <v>109</v>
      </c>
      <c r="C34" s="16">
        <v>204000</v>
      </c>
      <c r="D34" s="16"/>
      <c r="E34" s="16"/>
      <c r="F34" s="8">
        <v>204000</v>
      </c>
      <c r="G34" s="8">
        <v>204000</v>
      </c>
    </row>
    <row r="35" spans="1:7" hidden="1" x14ac:dyDescent="0.2">
      <c r="A35" s="23" t="s">
        <v>18</v>
      </c>
      <c r="B35" s="5" t="s">
        <v>19</v>
      </c>
      <c r="C35" s="16">
        <f>C36+C37</f>
        <v>0</v>
      </c>
      <c r="D35" s="16">
        <f>D36+D37</f>
        <v>0</v>
      </c>
      <c r="E35" s="16">
        <f>E36+E37</f>
        <v>0</v>
      </c>
      <c r="F35" s="8"/>
      <c r="G35" s="8"/>
    </row>
    <row r="36" spans="1:7" hidden="1" x14ac:dyDescent="0.2">
      <c r="A36" s="23" t="s">
        <v>20</v>
      </c>
      <c r="B36" s="5" t="s">
        <v>21</v>
      </c>
      <c r="C36" s="16"/>
      <c r="D36" s="16"/>
      <c r="E36" s="16"/>
      <c r="F36" s="8"/>
      <c r="G36" s="8"/>
    </row>
    <row r="37" spans="1:7" hidden="1" x14ac:dyDescent="0.2">
      <c r="A37" s="23" t="s">
        <v>22</v>
      </c>
      <c r="B37" s="5" t="s">
        <v>23</v>
      </c>
      <c r="C37" s="16"/>
      <c r="D37" s="16"/>
      <c r="E37" s="16"/>
      <c r="F37" s="8"/>
      <c r="G37" s="8"/>
    </row>
    <row r="38" spans="1:7" ht="44.25" customHeight="1" x14ac:dyDescent="0.2">
      <c r="A38" s="23" t="s">
        <v>111</v>
      </c>
      <c r="B38" s="5" t="s">
        <v>109</v>
      </c>
      <c r="C38" s="16">
        <v>204000</v>
      </c>
      <c r="D38" s="16"/>
      <c r="E38" s="16"/>
      <c r="F38" s="8">
        <v>204000</v>
      </c>
      <c r="G38" s="8">
        <v>204000</v>
      </c>
    </row>
    <row r="39" spans="1:7" x14ac:dyDescent="0.2">
      <c r="A39" s="25" t="s">
        <v>96</v>
      </c>
      <c r="B39" s="5" t="s">
        <v>24</v>
      </c>
      <c r="C39" s="16">
        <f>C41+C42</f>
        <v>1011000</v>
      </c>
      <c r="D39" s="16">
        <f>D41+D42</f>
        <v>1011000</v>
      </c>
      <c r="E39" s="16">
        <f>E41+E42</f>
        <v>1011000</v>
      </c>
      <c r="F39" s="16">
        <f>F41+F42</f>
        <v>1011000</v>
      </c>
      <c r="G39" s="16">
        <f>G41+G42</f>
        <v>1011000</v>
      </c>
    </row>
    <row r="40" spans="1:7" x14ac:dyDescent="0.2">
      <c r="A40" s="25" t="s">
        <v>113</v>
      </c>
      <c r="B40" s="5" t="s">
        <v>112</v>
      </c>
      <c r="C40" s="31">
        <v>249000</v>
      </c>
      <c r="D40" s="31">
        <v>249000</v>
      </c>
      <c r="E40" s="31">
        <v>249000</v>
      </c>
      <c r="F40" s="31">
        <v>249000</v>
      </c>
      <c r="G40" s="31">
        <v>249000</v>
      </c>
    </row>
    <row r="41" spans="1:7" ht="63" x14ac:dyDescent="0.2">
      <c r="A41" s="41" t="s">
        <v>95</v>
      </c>
      <c r="B41" s="30" t="s">
        <v>105</v>
      </c>
      <c r="C41" s="31">
        <v>762000</v>
      </c>
      <c r="D41" s="31">
        <v>762000</v>
      </c>
      <c r="E41" s="31">
        <v>762000</v>
      </c>
      <c r="F41" s="31">
        <v>762000</v>
      </c>
      <c r="G41" s="31">
        <v>762000</v>
      </c>
    </row>
    <row r="42" spans="1:7" ht="63" x14ac:dyDescent="0.2">
      <c r="A42" s="42" t="s">
        <v>94</v>
      </c>
      <c r="B42" s="30" t="s">
        <v>106</v>
      </c>
      <c r="C42" s="31">
        <v>249000</v>
      </c>
      <c r="D42" s="31">
        <v>249000</v>
      </c>
      <c r="E42" s="31">
        <v>249000</v>
      </c>
      <c r="F42" s="31">
        <v>249000</v>
      </c>
      <c r="G42" s="31">
        <v>249000</v>
      </c>
    </row>
    <row r="43" spans="1:7" x14ac:dyDescent="0.2">
      <c r="A43" s="23" t="s">
        <v>25</v>
      </c>
      <c r="B43" s="5" t="s">
        <v>26</v>
      </c>
      <c r="C43" s="16">
        <f t="shared" ref="C43:G44" si="1">C44</f>
        <v>0</v>
      </c>
      <c r="D43" s="16">
        <f t="shared" si="1"/>
        <v>0</v>
      </c>
      <c r="E43" s="16">
        <f t="shared" si="1"/>
        <v>0</v>
      </c>
      <c r="F43" s="16">
        <f t="shared" si="1"/>
        <v>0</v>
      </c>
      <c r="G43" s="16">
        <f t="shared" si="1"/>
        <v>0</v>
      </c>
    </row>
    <row r="44" spans="1:7" ht="47.25" x14ac:dyDescent="0.2">
      <c r="A44" s="23" t="s">
        <v>27</v>
      </c>
      <c r="B44" s="5" t="s">
        <v>28</v>
      </c>
      <c r="C44" s="16">
        <f t="shared" si="1"/>
        <v>0</v>
      </c>
      <c r="D44" s="16">
        <f t="shared" si="1"/>
        <v>0</v>
      </c>
      <c r="E44" s="16">
        <f t="shared" si="1"/>
        <v>0</v>
      </c>
      <c r="F44" s="16">
        <f t="shared" si="1"/>
        <v>0</v>
      </c>
      <c r="G44" s="16">
        <f t="shared" si="1"/>
        <v>0</v>
      </c>
    </row>
    <row r="45" spans="1:7" ht="63" x14ac:dyDescent="0.2">
      <c r="A45" s="23" t="s">
        <v>29</v>
      </c>
      <c r="B45" s="5" t="s">
        <v>30</v>
      </c>
      <c r="C45" s="16"/>
      <c r="D45" s="16"/>
      <c r="E45" s="16"/>
      <c r="F45" s="8"/>
      <c r="G45" s="8"/>
    </row>
    <row r="46" spans="1:7" ht="31.5" x14ac:dyDescent="0.2">
      <c r="A46" s="23" t="s">
        <v>31</v>
      </c>
      <c r="B46" s="5" t="s">
        <v>32</v>
      </c>
      <c r="C46" s="16">
        <f>C48</f>
        <v>3000</v>
      </c>
      <c r="D46" s="16">
        <f>D47+D48</f>
        <v>0</v>
      </c>
      <c r="E46" s="16">
        <f>E47+E48</f>
        <v>0</v>
      </c>
      <c r="F46" s="16">
        <f>F47</f>
        <v>3000</v>
      </c>
      <c r="G46" s="16">
        <f>G47</f>
        <v>3000</v>
      </c>
    </row>
    <row r="47" spans="1:7" ht="78.75" x14ac:dyDescent="0.2">
      <c r="A47" s="25" t="s">
        <v>91</v>
      </c>
      <c r="B47" s="5" t="s">
        <v>93</v>
      </c>
      <c r="C47" s="16">
        <f>C48</f>
        <v>3000</v>
      </c>
      <c r="D47" s="16"/>
      <c r="E47" s="16"/>
      <c r="F47" s="8">
        <f>F48</f>
        <v>3000</v>
      </c>
      <c r="G47" s="8">
        <f>G48</f>
        <v>3000</v>
      </c>
    </row>
    <row r="48" spans="1:7" ht="78.75" x14ac:dyDescent="0.2">
      <c r="A48" s="44" t="s">
        <v>92</v>
      </c>
      <c r="B48" s="30" t="s">
        <v>90</v>
      </c>
      <c r="C48" s="31">
        <v>3000</v>
      </c>
      <c r="D48" s="31"/>
      <c r="E48" s="31"/>
      <c r="F48" s="34">
        <v>3000</v>
      </c>
      <c r="G48" s="34">
        <v>3000</v>
      </c>
    </row>
    <row r="49" spans="1:7" ht="31.5" x14ac:dyDescent="0.2">
      <c r="A49" s="23" t="s">
        <v>33</v>
      </c>
      <c r="B49" s="5" t="s">
        <v>34</v>
      </c>
      <c r="C49" s="16">
        <f>C50</f>
        <v>0</v>
      </c>
      <c r="D49" s="16">
        <f>D50</f>
        <v>0</v>
      </c>
      <c r="E49" s="16">
        <f>E50</f>
        <v>0</v>
      </c>
      <c r="F49" s="16">
        <f>F50</f>
        <v>0</v>
      </c>
      <c r="G49" s="16">
        <f>G50</f>
        <v>0</v>
      </c>
    </row>
    <row r="50" spans="1:7" ht="31.5" x14ac:dyDescent="0.2">
      <c r="A50" s="23" t="s">
        <v>62</v>
      </c>
      <c r="B50" s="5" t="s">
        <v>63</v>
      </c>
      <c r="C50" s="16"/>
      <c r="D50" s="16"/>
      <c r="E50" s="16"/>
      <c r="F50" s="8"/>
      <c r="G50" s="8"/>
    </row>
    <row r="51" spans="1:7" x14ac:dyDescent="0.2">
      <c r="A51" s="22" t="s">
        <v>35</v>
      </c>
      <c r="B51" s="4" t="s">
        <v>36</v>
      </c>
      <c r="C51" s="16">
        <f>C52</f>
        <v>7168600</v>
      </c>
      <c r="D51" s="16" t="e">
        <f>D52+D53+D58+#REF!+D65</f>
        <v>#REF!</v>
      </c>
      <c r="E51" s="16" t="e">
        <f>E52+E53+E58+#REF!+E65</f>
        <v>#REF!</v>
      </c>
      <c r="F51" s="16">
        <f>F52</f>
        <v>6854200</v>
      </c>
      <c r="G51" s="16">
        <f>G52</f>
        <v>6471900</v>
      </c>
    </row>
    <row r="52" spans="1:7" ht="31.5" x14ac:dyDescent="0.2">
      <c r="A52" s="23" t="s">
        <v>37</v>
      </c>
      <c r="B52" s="5" t="s">
        <v>38</v>
      </c>
      <c r="C52" s="16">
        <f>C53+C58+C65</f>
        <v>7168600</v>
      </c>
      <c r="D52" s="16" t="e">
        <f>D53+D58+D65+#REF!</f>
        <v>#REF!</v>
      </c>
      <c r="E52" s="16" t="e">
        <f>E53+E58+E65+#REF!</f>
        <v>#REF!</v>
      </c>
      <c r="F52" s="16">
        <f>F53+F58+F65</f>
        <v>6854200</v>
      </c>
      <c r="G52" s="16">
        <f>G53+G58+G65</f>
        <v>6471900</v>
      </c>
    </row>
    <row r="53" spans="1:7" x14ac:dyDescent="0.2">
      <c r="A53" s="26" t="s">
        <v>125</v>
      </c>
      <c r="B53" s="4" t="s">
        <v>97</v>
      </c>
      <c r="C53" s="16">
        <f>C54</f>
        <v>6943700</v>
      </c>
      <c r="D53" s="16">
        <f>D54+D56</f>
        <v>0</v>
      </c>
      <c r="E53" s="16">
        <f>E54+E56</f>
        <v>0</v>
      </c>
      <c r="F53" s="16">
        <f>F54</f>
        <v>6629300</v>
      </c>
      <c r="G53" s="16">
        <f>G54</f>
        <v>6247000</v>
      </c>
    </row>
    <row r="54" spans="1:7" x14ac:dyDescent="0.2">
      <c r="A54" s="46" t="s">
        <v>126</v>
      </c>
      <c r="B54" s="45" t="s">
        <v>98</v>
      </c>
      <c r="C54" s="31">
        <f>C55</f>
        <v>6943700</v>
      </c>
      <c r="D54" s="31">
        <f>D55</f>
        <v>0</v>
      </c>
      <c r="E54" s="31">
        <f>E55</f>
        <v>0</v>
      </c>
      <c r="F54" s="31">
        <f>F55</f>
        <v>6629300</v>
      </c>
      <c r="G54" s="31">
        <f>G55</f>
        <v>6247000</v>
      </c>
    </row>
    <row r="55" spans="1:7" ht="31.5" x14ac:dyDescent="0.2">
      <c r="A55" s="46" t="s">
        <v>127</v>
      </c>
      <c r="B55" s="45" t="s">
        <v>99</v>
      </c>
      <c r="C55" s="34">
        <v>6943700</v>
      </c>
      <c r="D55" s="34"/>
      <c r="E55" s="34"/>
      <c r="F55" s="34">
        <v>6629300</v>
      </c>
      <c r="G55" s="34">
        <v>6247000</v>
      </c>
    </row>
    <row r="56" spans="1:7" ht="31.5" x14ac:dyDescent="0.2">
      <c r="A56" s="29" t="s">
        <v>128</v>
      </c>
      <c r="B56" s="30" t="s">
        <v>76</v>
      </c>
      <c r="C56" s="34">
        <f>C57</f>
        <v>0</v>
      </c>
      <c r="D56" s="34">
        <f>D57</f>
        <v>0</v>
      </c>
      <c r="E56" s="34">
        <f>E57</f>
        <v>0</v>
      </c>
      <c r="F56" s="34">
        <f>F57</f>
        <v>0</v>
      </c>
      <c r="G56" s="34">
        <f>G57</f>
        <v>0</v>
      </c>
    </row>
    <row r="57" spans="1:7" ht="31.5" x14ac:dyDescent="0.2">
      <c r="A57" s="32" t="s">
        <v>128</v>
      </c>
      <c r="B57" s="33" t="s">
        <v>77</v>
      </c>
      <c r="C57" s="34"/>
      <c r="D57" s="34"/>
      <c r="E57" s="34"/>
      <c r="F57" s="34"/>
      <c r="G57" s="34"/>
    </row>
    <row r="58" spans="1:7" x14ac:dyDescent="0.2">
      <c r="A58" s="22" t="s">
        <v>129</v>
      </c>
      <c r="B58" s="4" t="s">
        <v>100</v>
      </c>
      <c r="C58" s="16">
        <f>C59+C61+C63</f>
        <v>224900</v>
      </c>
      <c r="D58" s="16">
        <f>D59+D61+D63</f>
        <v>0</v>
      </c>
      <c r="E58" s="16">
        <f>E59+E61+E63</f>
        <v>0</v>
      </c>
      <c r="F58" s="16">
        <f>F59+F61+F63</f>
        <v>224900</v>
      </c>
      <c r="G58" s="16">
        <f>G59+G61+G63</f>
        <v>224900</v>
      </c>
    </row>
    <row r="59" spans="1:7" ht="31.5" x14ac:dyDescent="0.2">
      <c r="A59" s="46" t="s">
        <v>130</v>
      </c>
      <c r="B59" s="30" t="s">
        <v>39</v>
      </c>
      <c r="C59" s="31">
        <f>C60</f>
        <v>0</v>
      </c>
      <c r="D59" s="31">
        <f>D60</f>
        <v>0</v>
      </c>
      <c r="E59" s="31">
        <f>E60</f>
        <v>0</v>
      </c>
      <c r="F59" s="31">
        <f>F60</f>
        <v>0</v>
      </c>
      <c r="G59" s="31">
        <f>G60</f>
        <v>0</v>
      </c>
    </row>
    <row r="60" spans="1:7" ht="31.5" x14ac:dyDescent="0.2">
      <c r="A60" s="46" t="s">
        <v>131</v>
      </c>
      <c r="B60" s="33" t="s">
        <v>101</v>
      </c>
      <c r="C60" s="34">
        <v>0</v>
      </c>
      <c r="D60" s="34"/>
      <c r="E60" s="34"/>
      <c r="F60" s="34">
        <v>0</v>
      </c>
      <c r="G60" s="34">
        <v>0</v>
      </c>
    </row>
    <row r="61" spans="1:7" ht="31.5" x14ac:dyDescent="0.2">
      <c r="A61" s="46" t="s">
        <v>132</v>
      </c>
      <c r="B61" s="30" t="s">
        <v>40</v>
      </c>
      <c r="C61" s="31">
        <f>C62</f>
        <v>224900</v>
      </c>
      <c r="D61" s="31">
        <f>D62</f>
        <v>0</v>
      </c>
      <c r="E61" s="31">
        <f>E62</f>
        <v>0</v>
      </c>
      <c r="F61" s="31">
        <f>F62</f>
        <v>224900</v>
      </c>
      <c r="G61" s="31">
        <f>G62</f>
        <v>224900</v>
      </c>
    </row>
    <row r="62" spans="1:7" ht="96.75" customHeight="1" x14ac:dyDescent="0.2">
      <c r="A62" s="46" t="s">
        <v>133</v>
      </c>
      <c r="B62" s="33" t="s">
        <v>102</v>
      </c>
      <c r="C62" s="34">
        <v>224900</v>
      </c>
      <c r="D62" s="34"/>
      <c r="E62" s="31"/>
      <c r="F62" s="34">
        <v>224900</v>
      </c>
      <c r="G62" s="34">
        <v>224900</v>
      </c>
    </row>
    <row r="63" spans="1:7" ht="0.75" hidden="1" customHeight="1" x14ac:dyDescent="0.2">
      <c r="A63" s="27"/>
      <c r="B63" s="5"/>
      <c r="C63" s="16"/>
      <c r="D63" s="16">
        <f>D64</f>
        <v>0</v>
      </c>
      <c r="E63" s="16">
        <f>E64</f>
        <v>0</v>
      </c>
      <c r="F63" s="16"/>
      <c r="G63" s="16"/>
    </row>
    <row r="64" spans="1:7" hidden="1" x14ac:dyDescent="0.2">
      <c r="A64" s="37"/>
      <c r="B64" s="38"/>
      <c r="C64" s="36"/>
      <c r="D64" s="36"/>
      <c r="E64" s="35"/>
      <c r="F64" s="36"/>
      <c r="G64" s="36"/>
    </row>
    <row r="65" spans="1:7" x14ac:dyDescent="0.2">
      <c r="A65" s="22" t="s">
        <v>134</v>
      </c>
      <c r="B65" s="4" t="s">
        <v>41</v>
      </c>
      <c r="C65" s="16">
        <f>C66</f>
        <v>0</v>
      </c>
      <c r="D65" s="16">
        <f t="shared" ref="D65:G66" si="2">D66</f>
        <v>0</v>
      </c>
      <c r="E65" s="16">
        <f t="shared" si="2"/>
        <v>0</v>
      </c>
      <c r="F65" s="16">
        <f t="shared" si="2"/>
        <v>0</v>
      </c>
      <c r="G65" s="16">
        <f t="shared" si="2"/>
        <v>0</v>
      </c>
    </row>
    <row r="66" spans="1:7" x14ac:dyDescent="0.2">
      <c r="A66" s="29" t="s">
        <v>135</v>
      </c>
      <c r="B66" s="30" t="s">
        <v>84</v>
      </c>
      <c r="C66" s="31">
        <f>C67</f>
        <v>0</v>
      </c>
      <c r="D66" s="31">
        <f t="shared" si="2"/>
        <v>0</v>
      </c>
      <c r="E66" s="31">
        <f t="shared" si="2"/>
        <v>0</v>
      </c>
      <c r="F66" s="31">
        <f t="shared" si="2"/>
        <v>0</v>
      </c>
      <c r="G66" s="31">
        <f t="shared" si="2"/>
        <v>0</v>
      </c>
    </row>
    <row r="67" spans="1:7" ht="31.5" x14ac:dyDescent="0.2">
      <c r="A67" s="32" t="s">
        <v>136</v>
      </c>
      <c r="B67" s="33" t="s">
        <v>85</v>
      </c>
      <c r="C67" s="34">
        <v>0</v>
      </c>
      <c r="D67" s="31"/>
      <c r="E67" s="31"/>
      <c r="F67" s="34">
        <v>0</v>
      </c>
      <c r="G67" s="34">
        <v>0</v>
      </c>
    </row>
    <row r="68" spans="1:7" ht="31.5" hidden="1" x14ac:dyDescent="0.2">
      <c r="A68" s="22" t="s">
        <v>42</v>
      </c>
      <c r="B68" s="4" t="s">
        <v>43</v>
      </c>
      <c r="C68" s="16">
        <f>C69+C74</f>
        <v>0</v>
      </c>
      <c r="D68" s="16">
        <f>D69+D74</f>
        <v>0</v>
      </c>
      <c r="E68" s="16">
        <f>E69+E74</f>
        <v>0</v>
      </c>
      <c r="F68" s="8"/>
      <c r="G68" s="8"/>
    </row>
    <row r="69" spans="1:7" hidden="1" x14ac:dyDescent="0.2">
      <c r="A69" s="23" t="s">
        <v>44</v>
      </c>
      <c r="B69" s="5" t="s">
        <v>45</v>
      </c>
      <c r="C69" s="16"/>
      <c r="D69" s="16">
        <f>D70+D72</f>
        <v>0</v>
      </c>
      <c r="E69" s="16">
        <f>E70+E72</f>
        <v>0</v>
      </c>
      <c r="F69" s="8"/>
      <c r="G69" s="8"/>
    </row>
    <row r="70" spans="1:7" hidden="1" x14ac:dyDescent="0.2">
      <c r="A70" s="22" t="s">
        <v>46</v>
      </c>
      <c r="B70" s="4" t="s">
        <v>47</v>
      </c>
      <c r="C70" s="16">
        <f>C71</f>
        <v>0</v>
      </c>
      <c r="D70" s="16">
        <f>D71</f>
        <v>0</v>
      </c>
      <c r="E70" s="16">
        <f>E71</f>
        <v>0</v>
      </c>
      <c r="F70" s="8"/>
      <c r="G70" s="8"/>
    </row>
    <row r="71" spans="1:7" ht="47.25" hidden="1" x14ac:dyDescent="0.2">
      <c r="A71" s="23" t="s">
        <v>48</v>
      </c>
      <c r="B71" s="5" t="s">
        <v>49</v>
      </c>
      <c r="C71" s="16">
        <v>0</v>
      </c>
      <c r="D71" s="16">
        <v>0</v>
      </c>
      <c r="E71" s="16">
        <v>0</v>
      </c>
      <c r="F71" s="8"/>
      <c r="G71" s="8"/>
    </row>
    <row r="72" spans="1:7" hidden="1" x14ac:dyDescent="0.2">
      <c r="A72" s="22" t="s">
        <v>50</v>
      </c>
      <c r="B72" s="4" t="s">
        <v>51</v>
      </c>
      <c r="C72" s="16">
        <f>C73</f>
        <v>0</v>
      </c>
      <c r="D72" s="16">
        <f>D73</f>
        <v>0</v>
      </c>
      <c r="E72" s="16">
        <f>E73</f>
        <v>0</v>
      </c>
      <c r="F72" s="8"/>
      <c r="G72" s="8"/>
    </row>
    <row r="73" spans="1:7" ht="47.25" hidden="1" x14ac:dyDescent="0.2">
      <c r="A73" s="23" t="s">
        <v>52</v>
      </c>
      <c r="B73" s="5" t="s">
        <v>53</v>
      </c>
      <c r="C73" s="16"/>
      <c r="D73" s="16"/>
      <c r="E73" s="16"/>
      <c r="F73" s="8"/>
      <c r="G73" s="8"/>
    </row>
    <row r="74" spans="1:7" ht="31.5" hidden="1" x14ac:dyDescent="0.2">
      <c r="A74" s="23" t="s">
        <v>54</v>
      </c>
      <c r="B74" s="5" t="s">
        <v>55</v>
      </c>
      <c r="C74" s="16">
        <f t="shared" ref="C74:E75" si="3">C75</f>
        <v>0</v>
      </c>
      <c r="D74" s="16">
        <f>D75</f>
        <v>0</v>
      </c>
      <c r="E74" s="16">
        <f t="shared" si="3"/>
        <v>0</v>
      </c>
      <c r="F74" s="8"/>
      <c r="G74" s="8"/>
    </row>
    <row r="75" spans="1:7" hidden="1" x14ac:dyDescent="0.2">
      <c r="A75" s="22" t="s">
        <v>56</v>
      </c>
      <c r="B75" s="4" t="s">
        <v>57</v>
      </c>
      <c r="C75" s="16">
        <f t="shared" si="3"/>
        <v>0</v>
      </c>
      <c r="D75" s="16">
        <f t="shared" si="3"/>
        <v>0</v>
      </c>
      <c r="E75" s="16">
        <f t="shared" si="3"/>
        <v>0</v>
      </c>
      <c r="F75" s="8"/>
      <c r="G75" s="8"/>
    </row>
    <row r="76" spans="1:7" ht="31.5" hidden="1" x14ac:dyDescent="0.2">
      <c r="A76" s="23" t="s">
        <v>58</v>
      </c>
      <c r="B76" s="5" t="s">
        <v>59</v>
      </c>
      <c r="C76" s="16"/>
      <c r="D76" s="16"/>
      <c r="E76" s="16"/>
      <c r="F76" s="8"/>
      <c r="G76" s="8"/>
    </row>
    <row r="77" spans="1:7" hidden="1" x14ac:dyDescent="0.2">
      <c r="A77" s="23"/>
      <c r="B77" s="4" t="s">
        <v>60</v>
      </c>
      <c r="C77" s="16">
        <f>C52</f>
        <v>7168600</v>
      </c>
      <c r="D77" s="16" t="e">
        <f>D52</f>
        <v>#REF!</v>
      </c>
      <c r="E77" s="16" t="e">
        <f>E52</f>
        <v>#REF!</v>
      </c>
      <c r="F77" s="8"/>
      <c r="G77" s="8"/>
    </row>
    <row r="78" spans="1:7" x14ac:dyDescent="0.2">
      <c r="A78" s="23"/>
      <c r="B78" s="4" t="s">
        <v>61</v>
      </c>
      <c r="C78" s="16">
        <f>C11+C51</f>
        <v>11866100</v>
      </c>
      <c r="D78" s="16" t="e">
        <f>D11+D51</f>
        <v>#REF!</v>
      </c>
      <c r="E78" s="16" t="e">
        <f>E11+E51</f>
        <v>#REF!</v>
      </c>
      <c r="F78" s="16">
        <f>F11+F51</f>
        <v>12235700</v>
      </c>
      <c r="G78" s="16">
        <f>G11+G51</f>
        <v>12536400</v>
      </c>
    </row>
    <row r="80" spans="1:7" ht="18.75" x14ac:dyDescent="0.3">
      <c r="B80" s="1"/>
      <c r="C80" s="9"/>
      <c r="D80" s="11"/>
      <c r="E80" s="10"/>
    </row>
    <row r="81" spans="1:5" ht="12.75" x14ac:dyDescent="0.2">
      <c r="C81" s="10"/>
      <c r="D81" s="10"/>
      <c r="E81" s="10"/>
    </row>
    <row r="82" spans="1:5" ht="12.75" x14ac:dyDescent="0.2">
      <c r="C82" s="10"/>
      <c r="D82" s="10"/>
      <c r="E82" s="10"/>
    </row>
    <row r="83" spans="1:5" ht="12.75" x14ac:dyDescent="0.2">
      <c r="C83" s="10"/>
      <c r="D83" s="10"/>
      <c r="E83" s="10"/>
    </row>
    <row r="84" spans="1:5" ht="12.75" x14ac:dyDescent="0.2">
      <c r="A84" s="28"/>
      <c r="B84" s="6"/>
      <c r="C84" s="17"/>
      <c r="D84" s="17"/>
      <c r="E84" s="17"/>
    </row>
    <row r="85" spans="1:5" ht="12.75" x14ac:dyDescent="0.2">
      <c r="A85" s="28"/>
      <c r="B85" s="6"/>
      <c r="C85" s="17"/>
      <c r="D85" s="17"/>
      <c r="E85" s="17"/>
    </row>
    <row r="86" spans="1:5" ht="12.75" x14ac:dyDescent="0.2">
      <c r="C86" s="10"/>
      <c r="D86" s="10"/>
      <c r="E86" s="10"/>
    </row>
    <row r="87" spans="1:5" ht="12.75" x14ac:dyDescent="0.2">
      <c r="C87" s="10"/>
      <c r="D87" s="10"/>
      <c r="E87" s="10"/>
    </row>
    <row r="88" spans="1:5" ht="12.75" x14ac:dyDescent="0.2">
      <c r="C88" s="10"/>
      <c r="D88" s="10"/>
      <c r="E88" s="10"/>
    </row>
    <row r="89" spans="1:5" ht="12.75" x14ac:dyDescent="0.2">
      <c r="C89" s="10"/>
      <c r="D89" s="10"/>
      <c r="E89" s="10"/>
    </row>
    <row r="90" spans="1:5" ht="12.75" x14ac:dyDescent="0.2">
      <c r="C90" s="10"/>
      <c r="D90" s="10"/>
      <c r="E90" s="10"/>
    </row>
    <row r="91" spans="1:5" ht="12.75" x14ac:dyDescent="0.2">
      <c r="C91" s="10"/>
      <c r="D91" s="10"/>
      <c r="E91" s="10"/>
    </row>
    <row r="92" spans="1:5" ht="12.75" x14ac:dyDescent="0.2">
      <c r="C92" s="10"/>
      <c r="D92" s="10"/>
      <c r="E92" s="10"/>
    </row>
    <row r="93" spans="1:5" ht="12.75" x14ac:dyDescent="0.2">
      <c r="C93" s="10"/>
      <c r="D93" s="10"/>
      <c r="E93" s="10"/>
    </row>
    <row r="94" spans="1:5" ht="12.75" x14ac:dyDescent="0.2">
      <c r="C94" s="10"/>
      <c r="D94" s="10"/>
      <c r="E94" s="10"/>
    </row>
    <row r="95" spans="1:5" ht="12.75" x14ac:dyDescent="0.2">
      <c r="C95" s="10"/>
      <c r="D95" s="10"/>
      <c r="E95" s="10"/>
    </row>
    <row r="96" spans="1:5" ht="12.75" x14ac:dyDescent="0.2">
      <c r="C96" s="10"/>
      <c r="D96" s="10"/>
      <c r="E96" s="10"/>
    </row>
    <row r="97" spans="3:5" ht="12.75" x14ac:dyDescent="0.2">
      <c r="C97" s="10"/>
      <c r="D97" s="10"/>
      <c r="E97" s="10"/>
    </row>
    <row r="98" spans="3:5" ht="12.75" x14ac:dyDescent="0.2">
      <c r="C98" s="10"/>
      <c r="D98" s="10"/>
      <c r="E98" s="10"/>
    </row>
    <row r="99" spans="3:5" ht="12.75" x14ac:dyDescent="0.2">
      <c r="C99" s="10"/>
      <c r="D99" s="10"/>
      <c r="E99" s="10"/>
    </row>
    <row r="100" spans="3:5" ht="12.75" x14ac:dyDescent="0.2">
      <c r="C100" s="10"/>
      <c r="D100" s="10"/>
      <c r="E100" s="10"/>
    </row>
    <row r="101" spans="3:5" ht="12.75" x14ac:dyDescent="0.2">
      <c r="C101" s="10"/>
      <c r="D101" s="10"/>
      <c r="E101" s="10"/>
    </row>
    <row r="102" spans="3:5" ht="12.75" x14ac:dyDescent="0.2">
      <c r="C102" s="10"/>
      <c r="D102" s="10"/>
      <c r="E102" s="10"/>
    </row>
    <row r="103" spans="3:5" ht="12.75" x14ac:dyDescent="0.2">
      <c r="C103" s="10"/>
      <c r="D103" s="10"/>
      <c r="E103" s="10"/>
    </row>
    <row r="104" spans="3:5" ht="12.75" x14ac:dyDescent="0.2">
      <c r="C104" s="10"/>
      <c r="D104" s="10"/>
      <c r="E104" s="10"/>
    </row>
    <row r="105" spans="3:5" ht="12.75" x14ac:dyDescent="0.2">
      <c r="C105" s="10"/>
      <c r="D105" s="10"/>
      <c r="E105" s="10"/>
    </row>
    <row r="106" spans="3:5" ht="12.75" x14ac:dyDescent="0.2">
      <c r="C106" s="10"/>
      <c r="D106" s="10"/>
      <c r="E106" s="10"/>
    </row>
    <row r="107" spans="3:5" ht="12.75" x14ac:dyDescent="0.2">
      <c r="C107" s="10"/>
      <c r="D107" s="10"/>
      <c r="E107" s="10"/>
    </row>
    <row r="108" spans="3:5" ht="12.75" x14ac:dyDescent="0.2">
      <c r="C108" s="10"/>
      <c r="D108" s="10"/>
      <c r="E108" s="10"/>
    </row>
    <row r="109" spans="3:5" ht="12.75" x14ac:dyDescent="0.2">
      <c r="C109" s="10"/>
      <c r="D109" s="10"/>
      <c r="E109" s="10"/>
    </row>
    <row r="110" spans="3:5" ht="12.75" x14ac:dyDescent="0.2">
      <c r="C110" s="10"/>
      <c r="D110" s="10"/>
      <c r="E110" s="10"/>
    </row>
    <row r="111" spans="3:5" ht="12.75" x14ac:dyDescent="0.2">
      <c r="C111" s="10"/>
      <c r="D111" s="10"/>
      <c r="E111" s="10"/>
    </row>
    <row r="112" spans="3:5" ht="12.75" x14ac:dyDescent="0.2">
      <c r="C112" s="10"/>
      <c r="D112" s="10"/>
      <c r="E112" s="10"/>
    </row>
    <row r="113" spans="1:5" ht="12.75" x14ac:dyDescent="0.2">
      <c r="C113" s="10"/>
      <c r="D113" s="10"/>
      <c r="E113" s="10"/>
    </row>
    <row r="117" spans="1:5" ht="18.75" x14ac:dyDescent="0.3">
      <c r="A117" s="55"/>
      <c r="B117" s="55"/>
      <c r="C117" s="55"/>
      <c r="D117" s="55"/>
      <c r="E117" s="55"/>
    </row>
  </sheetData>
  <mergeCells count="3">
    <mergeCell ref="A6:E6"/>
    <mergeCell ref="A117:E117"/>
    <mergeCell ref="A7:E7"/>
  </mergeCells>
  <phoneticPr fontId="8" type="noConversion"/>
  <pageMargins left="0.78740157480314965" right="0.78740157480314965" top="0.78740157480314965" bottom="0.78740157480314965" header="0" footer="0"/>
  <pageSetup paperSize="9" scale="58" fitToHeight="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Anastasiya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Anastasiya</dc:creator>
  <cp:lastModifiedBy>Надежда</cp:lastModifiedBy>
  <cp:lastPrinted>2017-11-29T09:00:37Z</cp:lastPrinted>
  <dcterms:created xsi:type="dcterms:W3CDTF">2010-12-16T03:42:04Z</dcterms:created>
  <dcterms:modified xsi:type="dcterms:W3CDTF">2018-12-29T17:23:32Z</dcterms:modified>
</cp:coreProperties>
</file>