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Черкассы\"/>
    </mc:Choice>
  </mc:AlternateContent>
  <bookViews>
    <workbookView xWindow="0" yWindow="0" windowWidth="20490" windowHeight="7755"/>
  </bookViews>
  <sheets>
    <sheet name="приложение 8" sheetId="3" r:id="rId1"/>
  </sheets>
  <calcPr calcId="152511"/>
</workbook>
</file>

<file path=xl/calcChain.xml><?xml version="1.0" encoding="utf-8"?>
<calcChain xmlns="http://schemas.openxmlformats.org/spreadsheetml/2006/main">
  <c r="Q81" i="3" l="1"/>
  <c r="P81" i="3"/>
  <c r="O81" i="3"/>
  <c r="O39" i="3"/>
  <c r="O22" i="3" l="1"/>
  <c r="Q29" i="3"/>
  <c r="Q28" i="3"/>
  <c r="Q27" i="3"/>
  <c r="Q26" i="3" s="1"/>
  <c r="P29" i="3"/>
  <c r="P28" i="3"/>
  <c r="P27" i="3"/>
  <c r="P26" i="3" s="1"/>
  <c r="O29" i="3"/>
  <c r="O28" i="3"/>
  <c r="O27" i="3"/>
  <c r="O26" i="3"/>
  <c r="Q65" i="3" l="1"/>
  <c r="Q64" i="3" s="1"/>
  <c r="Q63" i="3" s="1"/>
  <c r="Q62" i="3" s="1"/>
  <c r="P65" i="3"/>
  <c r="P64" i="3" s="1"/>
  <c r="P63" i="3" s="1"/>
  <c r="O65" i="3"/>
  <c r="O64" i="3" s="1"/>
  <c r="O63" i="3" s="1"/>
  <c r="O61" i="3" s="1"/>
  <c r="O60" i="3" s="1"/>
  <c r="Q72" i="3"/>
  <c r="Q71" i="3" s="1"/>
  <c r="P72" i="3"/>
  <c r="P71" i="3" s="1"/>
  <c r="O72" i="3"/>
  <c r="O71" i="3" s="1"/>
  <c r="Q58" i="3"/>
  <c r="Q57" i="3" s="1"/>
  <c r="Q56" i="3" s="1"/>
  <c r="P58" i="3"/>
  <c r="P57" i="3" s="1"/>
  <c r="P56" i="3" s="1"/>
  <c r="O58" i="3"/>
  <c r="O57" i="3" s="1"/>
  <c r="O56" i="3" s="1"/>
  <c r="Q52" i="3"/>
  <c r="Q51" i="3" s="1"/>
  <c r="Q50" i="3" s="1"/>
  <c r="P52" i="3"/>
  <c r="P51" i="3" s="1"/>
  <c r="P50" i="3" s="1"/>
  <c r="O52" i="3"/>
  <c r="O51" i="3" s="1"/>
  <c r="O50" i="3" s="1"/>
  <c r="Q46" i="3"/>
  <c r="Q45" i="3" s="1"/>
  <c r="Q44" i="3" s="1"/>
  <c r="P46" i="3"/>
  <c r="P45" i="3" s="1"/>
  <c r="P44" i="3" s="1"/>
  <c r="O46" i="3"/>
  <c r="O45" i="3" s="1"/>
  <c r="O44" i="3" s="1"/>
  <c r="Q36" i="3"/>
  <c r="Q39" i="3"/>
  <c r="P36" i="3"/>
  <c r="P39" i="3"/>
  <c r="O36" i="3"/>
  <c r="Q19" i="3"/>
  <c r="Q22" i="3"/>
  <c r="P19" i="3"/>
  <c r="P22" i="3"/>
  <c r="O19" i="3"/>
  <c r="O17" i="3" s="1"/>
  <c r="Q13" i="3"/>
  <c r="Q11" i="3" s="1"/>
  <c r="P13" i="3"/>
  <c r="P11" i="3" s="1"/>
  <c r="O13" i="3"/>
  <c r="O9" i="3" s="1"/>
  <c r="Q79" i="3"/>
  <c r="Q78" i="3" s="1"/>
  <c r="Q77" i="3" s="1"/>
  <c r="Q76" i="3" s="1"/>
  <c r="P79" i="3"/>
  <c r="P78" i="3" s="1"/>
  <c r="P75" i="3" s="1"/>
  <c r="P74" i="3" s="1"/>
  <c r="O79" i="3"/>
  <c r="O78" i="3" s="1"/>
  <c r="Q84" i="3"/>
  <c r="Q83" i="3" s="1"/>
  <c r="P84" i="3"/>
  <c r="P83" i="3" s="1"/>
  <c r="O86" i="3"/>
  <c r="O83" i="3" s="1"/>
  <c r="O84" i="3"/>
  <c r="Q86" i="3"/>
  <c r="P86" i="3"/>
  <c r="Q87" i="3"/>
  <c r="P87" i="3"/>
  <c r="O87" i="3"/>
  <c r="Q88" i="3"/>
  <c r="Q85" i="3" s="1"/>
  <c r="P88" i="3"/>
  <c r="P85" i="3" s="1"/>
  <c r="O88" i="3"/>
  <c r="O85" i="3" s="1"/>
  <c r="O77" i="3"/>
  <c r="O76" i="3" s="1"/>
  <c r="P10" i="3"/>
  <c r="P9" i="3"/>
  <c r="O18" i="3" l="1"/>
  <c r="P12" i="3"/>
  <c r="O8" i="3"/>
  <c r="Q69" i="3"/>
  <c r="Q70" i="3"/>
  <c r="Q68" i="3" s="1"/>
  <c r="Q67" i="3" s="1"/>
  <c r="Q75" i="3"/>
  <c r="Q74" i="3" s="1"/>
  <c r="P18" i="3"/>
  <c r="Q18" i="3"/>
  <c r="Q10" i="3"/>
  <c r="Q9" i="3"/>
  <c r="Q12" i="3"/>
  <c r="Q32" i="3"/>
  <c r="P32" i="3"/>
  <c r="Q35" i="3"/>
  <c r="O31" i="3"/>
  <c r="O12" i="3"/>
  <c r="O10" i="3"/>
  <c r="O11" i="3"/>
  <c r="O75" i="3"/>
  <c r="O74" i="3" s="1"/>
  <c r="P62" i="3"/>
  <c r="P61" i="3"/>
  <c r="P60" i="3" s="1"/>
  <c r="P69" i="3"/>
  <c r="P70" i="3"/>
  <c r="P68" i="3" s="1"/>
  <c r="P67" i="3" s="1"/>
  <c r="P43" i="3"/>
  <c r="P42" i="3"/>
  <c r="O49" i="3"/>
  <c r="O48" i="3"/>
  <c r="Q49" i="3"/>
  <c r="Q48" i="3"/>
  <c r="O69" i="3"/>
  <c r="O70" i="3"/>
  <c r="O68" i="3" s="1"/>
  <c r="O67" i="3" s="1"/>
  <c r="P54" i="3"/>
  <c r="P55" i="3"/>
  <c r="O16" i="3"/>
  <c r="O42" i="3"/>
  <c r="O43" i="3"/>
  <c r="Q43" i="3"/>
  <c r="Q42" i="3"/>
  <c r="P49" i="3"/>
  <c r="P48" i="3"/>
  <c r="O55" i="3"/>
  <c r="O54" i="3"/>
  <c r="Q55" i="3"/>
  <c r="Q54" i="3"/>
  <c r="Q31" i="3"/>
  <c r="O32" i="3"/>
  <c r="P31" i="3"/>
  <c r="P77" i="3"/>
  <c r="P76" i="3" s="1"/>
  <c r="Q61" i="3"/>
  <c r="Q60" i="3" s="1"/>
  <c r="P17" i="3"/>
  <c r="P8" i="3" s="1"/>
  <c r="Q17" i="3"/>
  <c r="O34" i="3"/>
  <c r="O33" i="3" s="1"/>
  <c r="P34" i="3"/>
  <c r="P33" i="3" s="1"/>
  <c r="Q34" i="3"/>
  <c r="Q33" i="3" s="1"/>
  <c r="O62" i="3"/>
  <c r="O35" i="3"/>
  <c r="P35" i="3"/>
  <c r="O96" i="3" l="1"/>
  <c r="Q16" i="3"/>
  <c r="Q8" i="3"/>
  <c r="O41" i="3"/>
  <c r="P41" i="3"/>
  <c r="P16" i="3"/>
  <c r="Q41" i="3"/>
  <c r="P96" i="3" l="1"/>
  <c r="Q96" i="3"/>
</calcChain>
</file>

<file path=xl/sharedStrings.xml><?xml version="1.0" encoding="utf-8"?>
<sst xmlns="http://schemas.openxmlformats.org/spreadsheetml/2006/main" count="111" uniqueCount="70">
  <si>
    <t/>
  </si>
  <si>
    <t>240</t>
  </si>
  <si>
    <t>Иные закупки товаров, работ и услуг для государственных (муниципальных) нужд</t>
  </si>
  <si>
    <t>540</t>
  </si>
  <si>
    <t>Иные межбюджетные трансферты</t>
  </si>
  <si>
    <t>Культура</t>
  </si>
  <si>
    <t>Благоустройство</t>
  </si>
  <si>
    <t>ЖИЛИЩНО-КОММУНАЛЬНОЕ ХОЗЯЙСТВО</t>
  </si>
  <si>
    <t>НАЦИОНАЛЬНАЯ ЭКОНОМИКА</t>
  </si>
  <si>
    <t>Обеспечение пожарной безопасности</t>
  </si>
  <si>
    <t>Органы юстиции</t>
  </si>
  <si>
    <t>НАЦИОНАЛЬНАЯ БЕЗОПАСНОСТЬ И ПРАВООХРАНИТЕЛЬНАЯ ДЕЯТЕЛЬНОСТЬ</t>
  </si>
  <si>
    <t>120</t>
  </si>
  <si>
    <t>Расходы на выплаты персоналу государственных (муниципальных) органов</t>
  </si>
  <si>
    <t>Мобилизационная и вневойсковая подготовка</t>
  </si>
  <si>
    <t>НАЦИОНАЛЬНАЯ ОБОРОНА</t>
  </si>
  <si>
    <t>850</t>
  </si>
  <si>
    <t>Уплата налогов, сборов и иных платежей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</si>
  <si>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</si>
  <si>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</si>
  <si>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</si>
  <si>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КВР</t>
  </si>
  <si>
    <t>КЦСР</t>
  </si>
  <si>
    <t>Подраздел</t>
  </si>
  <si>
    <t>Раздел</t>
  </si>
  <si>
    <t>Наименование</t>
  </si>
  <si>
    <t xml:space="preserve">к решению совета депутатов </t>
  </si>
  <si>
    <t>Приложение № 8</t>
  </si>
  <si>
    <t>КВСР</t>
  </si>
  <si>
    <t>ИТОГО РАСХОДОВ</t>
  </si>
  <si>
    <t>Прочая закупка товаров, работ и услуг для государственных (муниципальных) нужд</t>
  </si>
  <si>
    <t>Другие вопросы в области национальной безопасности и правоохранительной деятельности</t>
  </si>
  <si>
    <t>Меры поддержки добровольных народных дружин</t>
  </si>
  <si>
    <t>Иные закупки товаров, работ и услуг для обеспечения государственных (муниципальных) нужд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</si>
  <si>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</si>
  <si>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Дорожное хозяйство (дорожные фонды)</t>
  </si>
  <si>
    <t>Фонд оплаты труда государственных (муниципальных) органов</t>
  </si>
  <si>
    <t>КУЛЬТУРА, КИНЕМАТОГРАФИЯ</t>
  </si>
  <si>
    <t>Аппарат администрации муниципального образования</t>
  </si>
  <si>
    <t>Подпрограмма "Обеспечение осуществления части, переданных органами власти другого уровня, полномочий"</t>
  </si>
  <si>
    <t>Ведение первичного воинского учета на территориях, где отсутствуют военные комиссариаты</t>
  </si>
  <si>
    <t>Осуществление переданных в соответствии с п.1 ст.4 ФЗ от 15.11.1997г №143 -ФЗ "Об актах гражданского состояния" полномочий Российской Федерации на государственную регистрацию актов гражданского состояния</t>
  </si>
  <si>
    <t>Финансовое обеспечение мероприятий на обеспечение пожарной безопасности на территории муниципального образования поселения</t>
  </si>
  <si>
    <t>Содержание и ремонт, капитальный ремонт автомобильных дорог общего пользования и искуственных сооружений на них</t>
  </si>
  <si>
    <t>Финансовое обеспечение мероприятий по благоустройству территорий муниципального образования поселения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</si>
  <si>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</si>
  <si>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Финансовое обеспечение части переданных полномочий в области культуры</t>
  </si>
  <si>
    <t>Подпрогамма "Осуществление деятельности аппарата управления администрации муниципального образования Черкасский сельсовет"</t>
  </si>
  <si>
    <t>Подпрограмма "Обеспечение пожарной безопасности на территории муниципального образования Черкасский сельсовет"</t>
  </si>
  <si>
    <t>Подпрограмма "Обеспечение поддержки добровольных народных дружин на территории муниципального образования Черкасский сельсовет"</t>
  </si>
  <si>
    <t>Подпрограмма "Благоустройство территории муниципального образования Черкасский сельсовет"</t>
  </si>
  <si>
    <t>Подпрограмма "Развитие культуры на территории муниципального образования Черкасский сельсовет"</t>
  </si>
  <si>
    <t>Социальная политика</t>
  </si>
  <si>
    <t>Социальное обепечение населения</t>
  </si>
  <si>
    <t>Подпрограмма "Обеспечение жильем молодых семей в муниципальном образования Черкасский сельсовет"</t>
  </si>
  <si>
    <t>Финансирование расходов по предоставлению социальных выплат молодым семьям на строительство (преобретение) жилья</t>
  </si>
  <si>
    <t>Межбюджетные трансферты</t>
  </si>
  <si>
    <t>Подпрограмма "Развитие дорожного хозяйства на территории муниципального образования Черкасский сельсовет"</t>
  </si>
  <si>
    <t>Пенсионное обеспечение</t>
  </si>
  <si>
    <t>Подпрограмма "Обеспечение деятельности аппарпта управления админисирации муниципального образования Черкасский сельсовет"</t>
  </si>
  <si>
    <t>Предоставление пенсии за выслугу лет муниципальным служащим</t>
  </si>
  <si>
    <t>Социальное обеспечение и иные выплатынаселению</t>
  </si>
  <si>
    <t>Иные пенсии социальные доплатык пенсиям</t>
  </si>
  <si>
    <t>Муниципальная программа "Реализация муниципальной политики на территории муниципального образования Черкасский сельсовет"</t>
  </si>
  <si>
    <t>Подпрограмма "Осуществление деятельности аппарата управления администрации муниципального образования Черкасский сельсовет"</t>
  </si>
  <si>
    <t>Ведомственная структура расходов местного бюджета на 2019 год и плановый период 2020-2021г.г.</t>
  </si>
  <si>
    <t>Обеспечение деятельности финансовых, налоговых органов и органов финансового (финансово-бюджетного) надзора</t>
  </si>
  <si>
    <t>Муниципальная программа "Реализация муниципальной политики на территории муниципального образования Черкасский сельсовет Саракташского района Оренбургской области на 2018-2021 годы"</t>
  </si>
  <si>
    <t>Межбюджетные трансферты на осуществление части переданных в район полномочий по внешнему контролю</t>
  </si>
  <si>
    <t xml:space="preserve">Черкасского сельсовета от  22.11.2018 г. №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</si>
</sst>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;[Red]\-#,##0.00;0.00"/>
    <numFmt numFmtId="165" formatCode="000"/>
    <numFmt numFmtId="166" formatCode="00"/>
    <numFmt numFmtId="167" formatCode="0000"/>
    <numFmt numFmtId="168" formatCode="0000000000"/>
    <numFmt numFmtId="169" formatCode="000000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5">
    <xf numFmtId="0" fontId="0" fillId="0" borderId="0" xfId="0"/>
    <xf numFmtId="0" fontId="2" fillId="0" borderId="0" xfId="1" applyFont="1" applyAlignment="1" applyProtection="1">
      <alignment horizontal="justify" vertical="justify"/>
      <protection hidden="1"/>
    </xf>
    <xf numFmtId="0" fontId="3" fillId="0" borderId="0" xfId="1" applyNumberFormat="1" applyFont="1" applyFill="1" applyAlignment="1" applyProtection="1">
      <alignment horizontal="justify" vertical="justify"/>
      <protection hidden="1"/>
    </xf>
    <xf numFmtId="0" fontId="4" fillId="0" borderId="0" xfId="1" applyNumberFormat="1" applyFont="1" applyFill="1" applyAlignment="1" applyProtection="1">
      <alignment horizontal="centerContinuous"/>
      <protection hidden="1"/>
    </xf>
    <xf numFmtId="0" fontId="5" fillId="0" borderId="0" xfId="1" applyNumberFormat="1" applyFont="1" applyFill="1" applyAlignment="1" applyProtection="1">
      <alignment horizontal="centerContinuous"/>
      <protection hidden="1"/>
    </xf>
    <xf numFmtId="0" fontId="5" fillId="0" borderId="0" xfId="1" applyNumberFormat="1" applyFont="1" applyFill="1" applyAlignment="1" applyProtection="1">
      <alignment horizontal="centerContinuous" vertical="top"/>
      <protection hidden="1"/>
    </xf>
    <xf numFmtId="0" fontId="5" fillId="0" borderId="0" xfId="1" applyNumberFormat="1" applyFont="1" applyFill="1" applyAlignment="1" applyProtection="1">
      <alignment horizontal="right" vertical="top"/>
      <protection hidden="1"/>
    </xf>
    <xf numFmtId="165" fontId="6" fillId="0" borderId="1" xfId="1" applyNumberFormat="1" applyFont="1" applyFill="1" applyBorder="1" applyAlignment="1" applyProtection="1">
      <alignment wrapText="1"/>
      <protection hidden="1"/>
    </xf>
    <xf numFmtId="165" fontId="6" fillId="0" borderId="1" xfId="1" applyNumberFormat="1" applyFont="1" applyFill="1" applyBorder="1" applyAlignment="1" applyProtection="1">
      <alignment horizontal="right" wrapText="1"/>
      <protection hidden="1"/>
    </xf>
    <xf numFmtId="167" fontId="6" fillId="0" borderId="1" xfId="1" applyNumberFormat="1" applyFont="1" applyFill="1" applyBorder="1" applyAlignment="1" applyProtection="1">
      <alignment horizontal="justify" vertical="justify" wrapText="1"/>
      <protection hidden="1"/>
    </xf>
    <xf numFmtId="165" fontId="7" fillId="0" borderId="1" xfId="1" applyNumberFormat="1" applyFont="1" applyFill="1" applyBorder="1" applyAlignment="1" applyProtection="1">
      <alignment wrapText="1"/>
      <protection hidden="1"/>
    </xf>
    <xf numFmtId="165" fontId="7" fillId="0" borderId="1" xfId="1" applyNumberFormat="1" applyFont="1" applyFill="1" applyBorder="1" applyAlignment="1" applyProtection="1">
      <alignment horizontal="right" wrapText="1"/>
      <protection hidden="1"/>
    </xf>
    <xf numFmtId="0" fontId="0" fillId="0" borderId="0" xfId="0" applyAlignment="1">
      <alignment horizontal="left"/>
    </xf>
    <xf numFmtId="166" fontId="7" fillId="0" borderId="1" xfId="1" applyNumberFormat="1" applyFont="1" applyFill="1" applyBorder="1" applyAlignment="1" applyProtection="1">
      <alignment wrapText="1"/>
      <protection hidden="1"/>
    </xf>
    <xf numFmtId="0" fontId="7" fillId="0" borderId="2" xfId="1" applyNumberFormat="1" applyFont="1" applyFill="1" applyBorder="1" applyAlignment="1" applyProtection="1">
      <alignment wrapText="1"/>
      <protection hidden="1"/>
    </xf>
    <xf numFmtId="166" fontId="6" fillId="0" borderId="1" xfId="1" applyNumberFormat="1" applyFont="1" applyFill="1" applyBorder="1" applyAlignment="1" applyProtection="1">
      <alignment wrapText="1"/>
      <protection hidden="1"/>
    </xf>
    <xf numFmtId="165" fontId="6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0" fillId="0" borderId="0" xfId="0" applyFill="1"/>
    <xf numFmtId="164" fontId="6" fillId="0" borderId="1" xfId="1" applyNumberFormat="1" applyFont="1" applyFill="1" applyBorder="1" applyAlignment="1" applyProtection="1">
      <protection hidden="1"/>
    </xf>
    <xf numFmtId="164" fontId="7" fillId="0" borderId="1" xfId="1" applyNumberFormat="1" applyFont="1" applyFill="1" applyBorder="1" applyAlignment="1" applyProtection="1">
      <protection hidden="1"/>
    </xf>
    <xf numFmtId="0" fontId="6" fillId="0" borderId="4" xfId="1" applyNumberFormat="1" applyFont="1" applyFill="1" applyBorder="1" applyAlignment="1" applyProtection="1">
      <alignment horizontal="center" vertical="top" wrapText="1"/>
      <protection hidden="1"/>
    </xf>
    <xf numFmtId="0" fontId="6" fillId="0" borderId="4" xfId="1" applyNumberFormat="1" applyFont="1" applyFill="1" applyBorder="1" applyAlignment="1" applyProtection="1">
      <alignment horizontal="right" vertical="top" wrapText="1"/>
      <protection hidden="1"/>
    </xf>
    <xf numFmtId="0" fontId="6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6" fillId="0" borderId="5" xfId="1" applyNumberFormat="1" applyFont="1" applyFill="1" applyBorder="1" applyAlignment="1" applyProtection="1">
      <protection hidden="1"/>
    </xf>
    <xf numFmtId="164" fontId="7" fillId="0" borderId="5" xfId="1" applyNumberFormat="1" applyFont="1" applyFill="1" applyBorder="1" applyAlignment="1" applyProtection="1">
      <protection hidden="1"/>
    </xf>
    <xf numFmtId="0" fontId="6" fillId="0" borderId="6" xfId="1" applyNumberFormat="1" applyFont="1" applyFill="1" applyBorder="1" applyAlignment="1" applyProtection="1">
      <alignment horizontal="justify" vertical="justify"/>
      <protection hidden="1"/>
    </xf>
    <xf numFmtId="0" fontId="7" fillId="0" borderId="2" xfId="1" applyNumberFormat="1" applyFont="1" applyFill="1" applyBorder="1" applyAlignment="1" applyProtection="1">
      <alignment horizontal="right" wrapText="1"/>
      <protection hidden="1"/>
    </xf>
    <xf numFmtId="4" fontId="6" fillId="0" borderId="2" xfId="1" applyNumberFormat="1" applyFont="1" applyFill="1" applyBorder="1" applyAlignment="1" applyProtection="1">
      <protection hidden="1"/>
    </xf>
    <xf numFmtId="165" fontId="7" fillId="2" borderId="1" xfId="1" applyNumberFormat="1" applyFont="1" applyFill="1" applyBorder="1" applyAlignment="1" applyProtection="1">
      <alignment wrapText="1"/>
      <protection hidden="1"/>
    </xf>
    <xf numFmtId="166" fontId="7" fillId="2" borderId="1" xfId="1" applyNumberFormat="1" applyFont="1" applyFill="1" applyBorder="1" applyAlignment="1" applyProtection="1">
      <alignment wrapText="1"/>
      <protection hidden="1"/>
    </xf>
    <xf numFmtId="165" fontId="7" fillId="2" borderId="1" xfId="1" applyNumberFormat="1" applyFont="1" applyFill="1" applyBorder="1" applyAlignment="1" applyProtection="1">
      <alignment horizontal="right" wrapText="1"/>
      <protection hidden="1"/>
    </xf>
    <xf numFmtId="164" fontId="7" fillId="2" borderId="1" xfId="1" applyNumberFormat="1" applyFont="1" applyFill="1" applyBorder="1" applyAlignment="1" applyProtection="1">
      <protection hidden="1"/>
    </xf>
    <xf numFmtId="164" fontId="7" fillId="2" borderId="5" xfId="1" applyNumberFormat="1" applyFont="1" applyFill="1" applyBorder="1" applyAlignment="1" applyProtection="1">
      <protection hidden="1"/>
    </xf>
    <xf numFmtId="164" fontId="6" fillId="2" borderId="1" xfId="1" applyNumberFormat="1" applyFont="1" applyFill="1" applyBorder="1" applyAlignment="1" applyProtection="1">
      <protection hidden="1"/>
    </xf>
    <xf numFmtId="0" fontId="7" fillId="0" borderId="1" xfId="1" applyNumberFormat="1" applyFont="1" applyFill="1" applyBorder="1" applyAlignment="1" applyProtection="1">
      <alignment horizontal="left" vertical="justify" wrapText="1"/>
      <protection hidden="1"/>
    </xf>
    <xf numFmtId="164" fontId="6" fillId="2" borderId="5" xfId="1" applyNumberFormat="1" applyFont="1" applyFill="1" applyBorder="1" applyAlignment="1" applyProtection="1">
      <protection hidden="1"/>
    </xf>
    <xf numFmtId="165" fontId="6" fillId="2" borderId="1" xfId="1" applyNumberFormat="1" applyFont="1" applyFill="1" applyBorder="1" applyAlignment="1" applyProtection="1">
      <alignment wrapText="1"/>
      <protection hidden="1"/>
    </xf>
    <xf numFmtId="166" fontId="6" fillId="2" borderId="1" xfId="1" applyNumberFormat="1" applyFont="1" applyFill="1" applyBorder="1" applyAlignment="1" applyProtection="1">
      <alignment wrapText="1"/>
      <protection hidden="1"/>
    </xf>
    <xf numFmtId="165" fontId="6" fillId="2" borderId="1" xfId="1" applyNumberFormat="1" applyFont="1" applyFill="1" applyBorder="1" applyAlignment="1" applyProtection="1">
      <alignment horizontal="right" wrapText="1"/>
      <protection hidden="1"/>
    </xf>
    <xf numFmtId="165" fontId="6" fillId="2" borderId="3" xfId="1" applyNumberFormat="1" applyFont="1" applyFill="1" applyBorder="1" applyAlignment="1" applyProtection="1">
      <alignment horizontal="justify" vertical="justify" wrapText="1"/>
      <protection hidden="1"/>
    </xf>
    <xf numFmtId="167" fontId="6" fillId="2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2" borderId="7" xfId="1" applyNumberFormat="1" applyFont="1" applyFill="1" applyBorder="1" applyAlignment="1" applyProtection="1">
      <alignment vertical="justify" wrapText="1"/>
      <protection hidden="1"/>
    </xf>
    <xf numFmtId="168" fontId="6" fillId="0" borderId="1" xfId="1" applyNumberFormat="1" applyFont="1" applyFill="1" applyBorder="1" applyAlignment="1" applyProtection="1">
      <alignment horizontal="right"/>
      <protection hidden="1"/>
    </xf>
    <xf numFmtId="0" fontId="8" fillId="0" borderId="1" xfId="0" applyFont="1" applyBorder="1"/>
    <xf numFmtId="0" fontId="8" fillId="0" borderId="0" xfId="0" applyFont="1"/>
    <xf numFmtId="168" fontId="7" fillId="0" borderId="1" xfId="1" applyNumberFormat="1" applyFont="1" applyFill="1" applyBorder="1" applyAlignment="1" applyProtection="1">
      <alignment horizontal="right"/>
      <protection hidden="1"/>
    </xf>
    <xf numFmtId="168" fontId="6" fillId="2" borderId="1" xfId="1" applyNumberFormat="1" applyFont="1" applyFill="1" applyBorder="1" applyAlignment="1" applyProtection="1">
      <alignment horizontal="right"/>
      <protection hidden="1"/>
    </xf>
    <xf numFmtId="1" fontId="8" fillId="0" borderId="1" xfId="0" applyNumberFormat="1" applyFont="1" applyBorder="1"/>
    <xf numFmtId="165" fontId="6" fillId="0" borderId="8" xfId="1" applyNumberFormat="1" applyFont="1" applyFill="1" applyBorder="1" applyAlignment="1" applyProtection="1">
      <alignment horizontal="left" vertical="justify" wrapText="1"/>
      <protection hidden="1"/>
    </xf>
    <xf numFmtId="165" fontId="6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6" fillId="0" borderId="9" xfId="1" applyNumberFormat="1" applyFont="1" applyFill="1" applyBorder="1" applyAlignment="1" applyProtection="1">
      <alignment horizontal="justify" vertical="justify" wrapText="1"/>
      <protection hidden="1"/>
    </xf>
    <xf numFmtId="165" fontId="6" fillId="0" borderId="8" xfId="1" applyNumberFormat="1" applyFont="1" applyFill="1" applyBorder="1" applyAlignment="1" applyProtection="1">
      <alignment horizontal="justify" vertical="justify" wrapText="1"/>
      <protection hidden="1"/>
    </xf>
    <xf numFmtId="167" fontId="6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9" xfId="1" applyNumberFormat="1" applyFont="1" applyFill="1" applyBorder="1" applyAlignment="1" applyProtection="1">
      <alignment horizontal="justify" vertical="justify" wrapText="1"/>
      <protection hidden="1"/>
    </xf>
    <xf numFmtId="165" fontId="7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11" fillId="0" borderId="0" xfId="1" applyFont="1" applyFill="1" applyAlignment="1" applyProtection="1">
      <protection hidden="1"/>
    </xf>
    <xf numFmtId="0" fontId="11" fillId="0" borderId="0" xfId="1" applyFont="1" applyAlignment="1" applyProtection="1">
      <protection hidden="1"/>
    </xf>
    <xf numFmtId="0" fontId="11" fillId="0" borderId="0" xfId="1" applyFont="1"/>
    <xf numFmtId="0" fontId="11" fillId="0" borderId="0" xfId="1" applyFont="1" applyProtection="1">
      <protection hidden="1"/>
    </xf>
    <xf numFmtId="0" fontId="10" fillId="0" borderId="10" xfId="0" applyFont="1" applyBorder="1" applyAlignment="1">
      <alignment horizontal="center" vertical="center" wrapText="1"/>
    </xf>
    <xf numFmtId="169" fontId="7" fillId="0" borderId="7" xfId="1" applyNumberFormat="1" applyFont="1" applyFill="1" applyBorder="1" applyAlignment="1" applyProtection="1">
      <alignment horizontal="justify" vertical="justify" wrapText="1"/>
      <protection hidden="1"/>
    </xf>
    <xf numFmtId="169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7" fillId="0" borderId="7" xfId="1" applyNumberFormat="1" applyFont="1" applyFill="1" applyBorder="1" applyAlignment="1" applyProtection="1">
      <alignment horizontal="left" vertical="justify" wrapText="1"/>
      <protection hidden="1"/>
    </xf>
    <xf numFmtId="169" fontId="7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6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6" fillId="2" borderId="7" xfId="1" applyNumberFormat="1" applyFont="1" applyFill="1" applyBorder="1" applyAlignment="1" applyProtection="1">
      <alignment horizontal="justify" vertical="justify" wrapText="1"/>
      <protection hidden="1"/>
    </xf>
    <xf numFmtId="166" fontId="8" fillId="0" borderId="1" xfId="0" applyNumberFormat="1" applyFont="1" applyBorder="1"/>
    <xf numFmtId="168" fontId="7" fillId="0" borderId="1" xfId="1" applyNumberFormat="1" applyFont="1" applyFill="1" applyBorder="1" applyAlignment="1" applyProtection="1">
      <alignment horizontal="right" wrapText="1"/>
      <protection hidden="1"/>
    </xf>
    <xf numFmtId="165" fontId="7" fillId="0" borderId="1" xfId="1" applyNumberFormat="1" applyFont="1" applyFill="1" applyBorder="1" applyAlignment="1" applyProtection="1">
      <protection hidden="1"/>
    </xf>
    <xf numFmtId="165" fontId="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5" fontId="6" fillId="0" borderId="16" xfId="1" applyNumberFormat="1" applyFont="1" applyFill="1" applyBorder="1" applyAlignment="1" applyProtection="1">
      <alignment horizontal="justify" vertical="justify" wrapText="1"/>
      <protection hidden="1"/>
    </xf>
    <xf numFmtId="167" fontId="6" fillId="0" borderId="17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17" xfId="1" applyNumberFormat="1" applyFont="1" applyFill="1" applyBorder="1" applyAlignment="1" applyProtection="1">
      <alignment horizontal="justify" vertical="justify" wrapText="1"/>
      <protection hidden="1"/>
    </xf>
    <xf numFmtId="168" fontId="10" fillId="0" borderId="1" xfId="0" applyNumberFormat="1" applyFont="1" applyBorder="1"/>
    <xf numFmtId="0" fontId="7" fillId="0" borderId="18" xfId="1" applyNumberFormat="1" applyFont="1" applyFill="1" applyBorder="1" applyAlignment="1" applyProtection="1">
      <alignment horizontal="justify" vertical="justify" wrapText="1"/>
      <protection hidden="1"/>
    </xf>
    <xf numFmtId="165" fontId="6" fillId="0" borderId="18" xfId="1" applyNumberFormat="1" applyFont="1" applyFill="1" applyBorder="1" applyAlignment="1" applyProtection="1">
      <alignment wrapText="1"/>
      <protection hidden="1"/>
    </xf>
    <xf numFmtId="166" fontId="6" fillId="0" borderId="18" xfId="1" applyNumberFormat="1" applyFont="1" applyFill="1" applyBorder="1" applyAlignment="1" applyProtection="1">
      <alignment wrapText="1"/>
      <protection hidden="1"/>
    </xf>
    <xf numFmtId="168" fontId="10" fillId="0" borderId="18" xfId="0" applyNumberFormat="1" applyFont="1" applyBorder="1"/>
    <xf numFmtId="165" fontId="6" fillId="0" borderId="18" xfId="1" applyNumberFormat="1" applyFont="1" applyFill="1" applyBorder="1" applyAlignment="1" applyProtection="1">
      <alignment horizontal="right" wrapText="1"/>
      <protection hidden="1"/>
    </xf>
    <xf numFmtId="164" fontId="6" fillId="0" borderId="18" xfId="1" applyNumberFormat="1" applyFont="1" applyFill="1" applyBorder="1" applyAlignment="1" applyProtection="1">
      <protection hidden="1"/>
    </xf>
    <xf numFmtId="164" fontId="6" fillId="0" borderId="21" xfId="1" applyNumberFormat="1" applyFont="1" applyFill="1" applyBorder="1" applyAlignment="1" applyProtection="1">
      <protection hidden="1"/>
    </xf>
    <xf numFmtId="168" fontId="8" fillId="0" borderId="1" xfId="0" applyNumberFormat="1" applyFont="1" applyBorder="1"/>
    <xf numFmtId="169" fontId="7" fillId="0" borderId="7" xfId="1" applyNumberFormat="1" applyFont="1" applyFill="1" applyBorder="1" applyAlignment="1" applyProtection="1">
      <alignment horizontal="left" vertical="justify" wrapText="1"/>
      <protection hidden="1"/>
    </xf>
    <xf numFmtId="169" fontId="7" fillId="0" borderId="9" xfId="1" applyNumberFormat="1" applyFont="1" applyFill="1" applyBorder="1" applyAlignment="1" applyProtection="1">
      <alignment horizontal="left" vertical="justify" wrapText="1"/>
      <protection hidden="1"/>
    </xf>
    <xf numFmtId="169" fontId="7" fillId="0" borderId="11" xfId="1" applyNumberFormat="1" applyFont="1" applyFill="1" applyBorder="1" applyAlignment="1" applyProtection="1">
      <alignment horizontal="left" vertical="justify" wrapText="1"/>
      <protection hidden="1"/>
    </xf>
    <xf numFmtId="165" fontId="6" fillId="2" borderId="8" xfId="1" applyNumberFormat="1" applyFont="1" applyFill="1" applyBorder="1" applyAlignment="1" applyProtection="1">
      <alignment horizontal="justify" vertical="justify" wrapText="1"/>
      <protection hidden="1"/>
    </xf>
    <xf numFmtId="165" fontId="6" fillId="2" borderId="9" xfId="1" applyNumberFormat="1" applyFont="1" applyFill="1" applyBorder="1" applyAlignment="1" applyProtection="1">
      <alignment horizontal="justify" vertical="justify" wrapText="1"/>
      <protection hidden="1"/>
    </xf>
    <xf numFmtId="165" fontId="6" fillId="2" borderId="11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11" xfId="1" applyNumberFormat="1" applyFont="1" applyFill="1" applyBorder="1" applyAlignment="1" applyProtection="1">
      <alignment horizontal="justify" vertical="justify" wrapText="1"/>
      <protection hidden="1"/>
    </xf>
    <xf numFmtId="165" fontId="6" fillId="0" borderId="8" xfId="1" applyNumberFormat="1" applyFont="1" applyFill="1" applyBorder="1" applyAlignment="1" applyProtection="1">
      <alignment horizontal="justify" vertical="justify" wrapText="1"/>
      <protection hidden="1"/>
    </xf>
    <xf numFmtId="165" fontId="6" fillId="0" borderId="9" xfId="1" applyNumberFormat="1" applyFont="1" applyFill="1" applyBorder="1" applyAlignment="1" applyProtection="1">
      <alignment horizontal="justify" vertical="justify" wrapText="1"/>
      <protection hidden="1"/>
    </xf>
    <xf numFmtId="165" fontId="6" fillId="0" borderId="1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6" fillId="2" borderId="7" xfId="1" applyNumberFormat="1" applyFont="1" applyFill="1" applyBorder="1" applyAlignment="1" applyProtection="1">
      <alignment horizontal="justify" vertical="justify" wrapText="1"/>
      <protection hidden="1"/>
    </xf>
    <xf numFmtId="0" fontId="6" fillId="2" borderId="9" xfId="1" applyNumberFormat="1" applyFont="1" applyFill="1" applyBorder="1" applyAlignment="1" applyProtection="1">
      <alignment horizontal="justify" vertical="justify" wrapText="1"/>
      <protection hidden="1"/>
    </xf>
    <xf numFmtId="0" fontId="6" fillId="2" borderId="1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7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11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7" xfId="0" applyFont="1" applyBorder="1" applyAlignment="1">
      <alignment horizontal="left" vertical="distributed"/>
    </xf>
    <xf numFmtId="0" fontId="8" fillId="0" borderId="9" xfId="0" applyFont="1" applyBorder="1" applyAlignment="1">
      <alignment horizontal="left" vertical="distributed"/>
    </xf>
    <xf numFmtId="0" fontId="8" fillId="0" borderId="11" xfId="0" applyFont="1" applyBorder="1" applyAlignment="1">
      <alignment horizontal="left" vertical="distributed"/>
    </xf>
    <xf numFmtId="169" fontId="7" fillId="2" borderId="7" xfId="1" applyNumberFormat="1" applyFont="1" applyFill="1" applyBorder="1" applyAlignment="1" applyProtection="1">
      <alignment horizontal="left" vertical="justify" wrapText="1"/>
      <protection hidden="1"/>
    </xf>
    <xf numFmtId="169" fontId="7" fillId="2" borderId="9" xfId="1" applyNumberFormat="1" applyFont="1" applyFill="1" applyBorder="1" applyAlignment="1" applyProtection="1">
      <alignment horizontal="left" vertical="justify" wrapText="1"/>
      <protection hidden="1"/>
    </xf>
    <xf numFmtId="169" fontId="7" fillId="2" borderId="11" xfId="1" applyNumberFormat="1" applyFont="1" applyFill="1" applyBorder="1" applyAlignment="1" applyProtection="1">
      <alignment horizontal="left" vertical="justify" wrapText="1"/>
      <protection hidden="1"/>
    </xf>
    <xf numFmtId="0" fontId="6" fillId="0" borderId="12" xfId="1" applyNumberFormat="1" applyFont="1" applyFill="1" applyBorder="1" applyAlignment="1" applyProtection="1">
      <alignment horizontal="center" vertical="justify"/>
      <protection hidden="1"/>
    </xf>
    <xf numFmtId="0" fontId="6" fillId="0" borderId="13" xfId="1" applyNumberFormat="1" applyFont="1" applyFill="1" applyBorder="1" applyAlignment="1" applyProtection="1">
      <alignment horizontal="center" vertical="justify"/>
      <protection hidden="1"/>
    </xf>
    <xf numFmtId="0" fontId="6" fillId="0" borderId="14" xfId="1" applyNumberFormat="1" applyFont="1" applyFill="1" applyBorder="1" applyAlignment="1" applyProtection="1">
      <alignment horizontal="center" vertical="justify"/>
      <protection hidden="1"/>
    </xf>
    <xf numFmtId="0" fontId="7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9" xfId="0" applyFont="1" applyBorder="1" applyAlignment="1">
      <alignment horizontal="justify" vertical="justify" wrapText="1"/>
    </xf>
    <xf numFmtId="0" fontId="8" fillId="0" borderId="11" xfId="0" applyFont="1" applyBorder="1" applyAlignment="1">
      <alignment horizontal="justify" vertical="justify" wrapText="1"/>
    </xf>
    <xf numFmtId="165" fontId="7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9" xfId="0" applyFont="1" applyBorder="1" applyAlignment="1">
      <alignment horizontal="left" vertical="justify" wrapText="1"/>
    </xf>
    <xf numFmtId="0" fontId="8" fillId="0" borderId="11" xfId="0" applyFont="1" applyBorder="1" applyAlignment="1">
      <alignment horizontal="left" vertical="justify" wrapText="1"/>
    </xf>
    <xf numFmtId="0" fontId="6" fillId="0" borderId="7" xfId="1" applyNumberFormat="1" applyFont="1" applyFill="1" applyBorder="1" applyAlignment="1" applyProtection="1">
      <alignment horizontal="left" vertical="justify" wrapText="1"/>
      <protection hidden="1"/>
    </xf>
    <xf numFmtId="0" fontId="6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6" fillId="0" borderId="11" xfId="1" applyNumberFormat="1" applyFont="1" applyFill="1" applyBorder="1" applyAlignment="1" applyProtection="1">
      <alignment horizontal="left" vertical="justify" wrapText="1"/>
      <protection hidden="1"/>
    </xf>
    <xf numFmtId="165" fontId="6" fillId="0" borderId="8" xfId="1" applyNumberFormat="1" applyFont="1" applyFill="1" applyBorder="1" applyAlignment="1" applyProtection="1">
      <alignment horizontal="left" vertical="justify" wrapText="1"/>
      <protection hidden="1"/>
    </xf>
    <xf numFmtId="165" fontId="6" fillId="0" borderId="9" xfId="1" applyNumberFormat="1" applyFont="1" applyFill="1" applyBorder="1" applyAlignment="1" applyProtection="1">
      <alignment horizontal="left" vertical="justify" wrapText="1"/>
      <protection hidden="1"/>
    </xf>
    <xf numFmtId="165" fontId="6" fillId="0" borderId="11" xfId="1" applyNumberFormat="1" applyFont="1" applyFill="1" applyBorder="1" applyAlignment="1" applyProtection="1">
      <alignment horizontal="left" vertical="justify" wrapText="1"/>
      <protection hidden="1"/>
    </xf>
    <xf numFmtId="0" fontId="0" fillId="0" borderId="9" xfId="0" applyBorder="1" applyAlignment="1">
      <alignment horizontal="left" vertical="justify" wrapText="1"/>
    </xf>
    <xf numFmtId="0" fontId="0" fillId="0" borderId="11" xfId="0" applyBorder="1" applyAlignment="1">
      <alignment horizontal="left" vertical="justify" wrapText="1"/>
    </xf>
    <xf numFmtId="0" fontId="12" fillId="0" borderId="9" xfId="0" applyFont="1" applyBorder="1" applyAlignment="1">
      <alignment horizontal="left" vertical="justify" wrapText="1"/>
    </xf>
    <xf numFmtId="0" fontId="12" fillId="0" borderId="11" xfId="0" applyFont="1" applyBorder="1" applyAlignment="1">
      <alignment horizontal="left" vertical="justify" wrapText="1"/>
    </xf>
    <xf numFmtId="0" fontId="5" fillId="0" borderId="0" xfId="1" applyNumberFormat="1" applyFont="1" applyFill="1" applyAlignment="1" applyProtection="1">
      <alignment horizontal="center" wrapText="1"/>
      <protection hidden="1"/>
    </xf>
    <xf numFmtId="0" fontId="7" fillId="2" borderId="1" xfId="1" applyNumberFormat="1" applyFont="1" applyFill="1" applyBorder="1" applyAlignment="1" applyProtection="1">
      <alignment horizontal="left" vertical="justify" wrapText="1"/>
      <protection hidden="1"/>
    </xf>
    <xf numFmtId="0" fontId="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0" fillId="0" borderId="1" xfId="0" applyBorder="1" applyAlignment="1"/>
    <xf numFmtId="0" fontId="6" fillId="0" borderId="19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19" xfId="0" applyFont="1" applyBorder="1" applyAlignment="1">
      <alignment horizontal="justify" vertical="justify" wrapText="1"/>
    </xf>
    <xf numFmtId="0" fontId="13" fillId="0" borderId="20" xfId="0" applyFont="1" applyBorder="1" applyAlignment="1">
      <alignment horizontal="justify" vertical="justify" wrapText="1"/>
    </xf>
    <xf numFmtId="0" fontId="0" fillId="0" borderId="9" xfId="0" applyBorder="1" applyAlignment="1">
      <alignment horizontal="justify" vertical="justify" wrapText="1"/>
    </xf>
    <xf numFmtId="0" fontId="0" fillId="0" borderId="11" xfId="0" applyBorder="1" applyAlignment="1">
      <alignment horizontal="justify" vertical="justify" wrapText="1"/>
    </xf>
    <xf numFmtId="0" fontId="6" fillId="0" borderId="15" xfId="1" applyNumberFormat="1" applyFont="1" applyFill="1" applyBorder="1" applyAlignment="1" applyProtection="1">
      <alignment horizontal="center" vertical="justify"/>
      <protection hidden="1"/>
    </xf>
    <xf numFmtId="0" fontId="6" fillId="0" borderId="4" xfId="1" applyNumberFormat="1" applyFont="1" applyFill="1" applyBorder="1" applyAlignment="1" applyProtection="1">
      <alignment horizontal="center" vertical="justify"/>
      <protection hidden="1"/>
    </xf>
    <xf numFmtId="165" fontId="6" fillId="0" borderId="3" xfId="1" applyNumberFormat="1" applyFont="1" applyFill="1" applyBorder="1" applyAlignment="1" applyProtection="1">
      <alignment horizontal="justify" vertical="justify" wrapText="1"/>
      <protection hidden="1"/>
    </xf>
    <xf numFmtId="165" fontId="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0" applyFont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"/>
  <sheetViews>
    <sheetView tabSelected="1" workbookViewId="0">
      <selection activeCell="M3" sqref="M3"/>
    </sheetView>
  </sheetViews>
  <sheetFormatPr defaultRowHeight="15" x14ac:dyDescent="0.25"/>
  <cols>
    <col min="1" max="1" width="0.5703125" customWidth="1"/>
    <col min="2" max="2" width="0.7109375" customWidth="1"/>
    <col min="3" max="3" width="1.42578125" customWidth="1"/>
    <col min="4" max="4" width="0.7109375" customWidth="1"/>
    <col min="5" max="5" width="0.85546875" customWidth="1"/>
    <col min="9" max="9" width="13.42578125" customWidth="1"/>
    <col min="10" max="10" width="6.7109375" customWidth="1"/>
    <col min="11" max="12" width="6.5703125" customWidth="1"/>
    <col min="13" max="13" width="13" style="19" customWidth="1"/>
    <col min="14" max="14" width="7.5703125" customWidth="1"/>
    <col min="15" max="15" width="15.140625" customWidth="1"/>
    <col min="16" max="16" width="14.42578125" customWidth="1"/>
    <col min="17" max="17" width="14.5703125" customWidth="1"/>
  </cols>
  <sheetData>
    <row r="1" spans="1:17" ht="18.75" x14ac:dyDescent="0.3">
      <c r="A1" s="1"/>
      <c r="B1" s="1"/>
      <c r="C1" s="1"/>
      <c r="D1" s="1"/>
      <c r="E1" s="1"/>
      <c r="F1" s="1"/>
      <c r="G1" s="1"/>
      <c r="H1" s="1"/>
      <c r="I1" s="2"/>
      <c r="J1" s="3"/>
      <c r="K1" s="3"/>
      <c r="L1" s="3"/>
      <c r="M1" s="57" t="s">
        <v>27</v>
      </c>
      <c r="N1" s="58"/>
      <c r="O1" s="59"/>
      <c r="P1" s="59"/>
      <c r="Q1" s="46"/>
    </row>
    <row r="2" spans="1:17" ht="17.25" customHeight="1" x14ac:dyDescent="0.3">
      <c r="A2" s="2"/>
      <c r="B2" s="2"/>
      <c r="C2" s="2"/>
      <c r="D2" s="2"/>
      <c r="E2" s="2"/>
      <c r="F2" s="2"/>
      <c r="G2" s="2"/>
      <c r="H2" s="2"/>
      <c r="I2" s="2"/>
      <c r="J2" s="4"/>
      <c r="K2" s="4"/>
      <c r="L2" s="4"/>
      <c r="M2" s="57" t="s">
        <v>26</v>
      </c>
      <c r="N2" s="58"/>
      <c r="O2" s="59"/>
      <c r="P2" s="59"/>
      <c r="Q2" s="46"/>
    </row>
    <row r="3" spans="1:17" ht="18.75" x14ac:dyDescent="0.3">
      <c r="A3" s="2"/>
      <c r="B3" s="2"/>
      <c r="C3" s="2"/>
      <c r="D3" s="2"/>
      <c r="E3" s="2"/>
      <c r="F3" s="2"/>
      <c r="G3" s="2"/>
      <c r="H3" s="2"/>
      <c r="I3" s="2"/>
      <c r="J3" s="4"/>
      <c r="K3" s="4"/>
      <c r="L3" s="4"/>
      <c r="M3" s="57" t="s">
        <v>69</v>
      </c>
      <c r="N3" s="58"/>
      <c r="O3" s="59"/>
      <c r="P3" s="59"/>
      <c r="Q3" s="46"/>
    </row>
    <row r="4" spans="1:17" ht="18.75" customHeight="1" x14ac:dyDescent="0.25">
      <c r="A4" s="131" t="s">
        <v>65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</row>
    <row r="5" spans="1:17" ht="4.5" customHeight="1" x14ac:dyDescent="0.25">
      <c r="A5" s="131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</row>
    <row r="6" spans="1:17" ht="19.5" thickBot="1" x14ac:dyDescent="0.3">
      <c r="A6" s="2" t="s">
        <v>0</v>
      </c>
      <c r="B6" s="2"/>
      <c r="C6" s="2"/>
      <c r="D6" s="2"/>
      <c r="E6" s="2"/>
      <c r="F6" s="2"/>
      <c r="G6" s="2"/>
      <c r="H6" s="2"/>
      <c r="I6" s="2"/>
      <c r="J6" s="5"/>
      <c r="K6" s="5"/>
      <c r="L6" s="5"/>
      <c r="M6" s="6"/>
      <c r="N6" s="6"/>
      <c r="O6" s="60"/>
      <c r="P6" s="60"/>
      <c r="Q6" s="46"/>
    </row>
    <row r="7" spans="1:17" ht="29.25" customHeight="1" x14ac:dyDescent="0.25">
      <c r="A7" s="140" t="s">
        <v>25</v>
      </c>
      <c r="B7" s="141"/>
      <c r="C7" s="141"/>
      <c r="D7" s="141"/>
      <c r="E7" s="141"/>
      <c r="F7" s="141"/>
      <c r="G7" s="141"/>
      <c r="H7" s="141"/>
      <c r="I7" s="141"/>
      <c r="J7" s="22" t="s">
        <v>28</v>
      </c>
      <c r="K7" s="22" t="s">
        <v>24</v>
      </c>
      <c r="L7" s="22" t="s">
        <v>23</v>
      </c>
      <c r="M7" s="23" t="s">
        <v>22</v>
      </c>
      <c r="N7" s="23" t="s">
        <v>21</v>
      </c>
      <c r="O7" s="24">
        <v>2019</v>
      </c>
      <c r="P7" s="24">
        <v>2020</v>
      </c>
      <c r="Q7" s="61">
        <v>2021</v>
      </c>
    </row>
    <row r="8" spans="1:17" ht="18.75" customHeight="1" x14ac:dyDescent="0.25">
      <c r="A8" s="142" t="s">
        <v>20</v>
      </c>
      <c r="B8" s="143"/>
      <c r="C8" s="143"/>
      <c r="D8" s="143"/>
      <c r="E8" s="143"/>
      <c r="F8" s="143"/>
      <c r="G8" s="143"/>
      <c r="H8" s="143"/>
      <c r="I8" s="143"/>
      <c r="J8" s="7">
        <v>137</v>
      </c>
      <c r="K8" s="15">
        <v>1</v>
      </c>
      <c r="L8" s="15">
        <v>0</v>
      </c>
      <c r="M8" s="44">
        <v>0</v>
      </c>
      <c r="N8" s="8">
        <v>0</v>
      </c>
      <c r="O8" s="20">
        <f>O9+O17+O26</f>
        <v>3883223</v>
      </c>
      <c r="P8" s="20">
        <f>P9+P17+P26</f>
        <v>3883223</v>
      </c>
      <c r="Q8" s="25">
        <f>Q9+Q17+Q26</f>
        <v>3551243</v>
      </c>
    </row>
    <row r="9" spans="1:17" ht="60.75" customHeight="1" x14ac:dyDescent="0.25">
      <c r="A9" s="16"/>
      <c r="B9" s="9"/>
      <c r="C9" s="133" t="s">
        <v>19</v>
      </c>
      <c r="D9" s="133"/>
      <c r="E9" s="133"/>
      <c r="F9" s="133"/>
      <c r="G9" s="133"/>
      <c r="H9" s="133"/>
      <c r="I9" s="133"/>
      <c r="J9" s="7">
        <v>137</v>
      </c>
      <c r="K9" s="15">
        <v>1</v>
      </c>
      <c r="L9" s="15">
        <v>2</v>
      </c>
      <c r="M9" s="44">
        <v>0</v>
      </c>
      <c r="N9" s="8">
        <v>0</v>
      </c>
      <c r="O9" s="20">
        <f>O13</f>
        <v>764954</v>
      </c>
      <c r="P9" s="20">
        <f>P13</f>
        <v>764954</v>
      </c>
      <c r="Q9" s="25">
        <f>Q13</f>
        <v>764954</v>
      </c>
    </row>
    <row r="10" spans="1:17" ht="65.25" customHeight="1" x14ac:dyDescent="0.25">
      <c r="A10" s="16"/>
      <c r="B10" s="9"/>
      <c r="C10" s="17"/>
      <c r="D10" s="86" t="s">
        <v>63</v>
      </c>
      <c r="E10" s="87"/>
      <c r="F10" s="87"/>
      <c r="G10" s="87"/>
      <c r="H10" s="87"/>
      <c r="I10" s="88"/>
      <c r="J10" s="10">
        <v>137</v>
      </c>
      <c r="K10" s="13">
        <v>1</v>
      </c>
      <c r="L10" s="13">
        <v>2</v>
      </c>
      <c r="M10" s="45">
        <v>6000000000</v>
      </c>
      <c r="N10" s="11">
        <v>0</v>
      </c>
      <c r="O10" s="21">
        <f>O13</f>
        <v>764954</v>
      </c>
      <c r="P10" s="21">
        <f>P13</f>
        <v>764954</v>
      </c>
      <c r="Q10" s="26">
        <f>Q13</f>
        <v>764954</v>
      </c>
    </row>
    <row r="11" spans="1:17" ht="46.5" customHeight="1" x14ac:dyDescent="0.25">
      <c r="A11" s="16"/>
      <c r="B11" s="9"/>
      <c r="C11" s="17"/>
      <c r="D11" s="64"/>
      <c r="E11" s="65"/>
      <c r="F11" s="87" t="s">
        <v>47</v>
      </c>
      <c r="G11" s="87"/>
      <c r="H11" s="87"/>
      <c r="I11" s="88"/>
      <c r="J11" s="10">
        <v>137</v>
      </c>
      <c r="K11" s="13">
        <v>1</v>
      </c>
      <c r="L11" s="13">
        <v>2</v>
      </c>
      <c r="M11" s="45">
        <v>6710000000</v>
      </c>
      <c r="N11" s="11">
        <v>0</v>
      </c>
      <c r="O11" s="21">
        <f>O13</f>
        <v>764954</v>
      </c>
      <c r="P11" s="21">
        <f>P13</f>
        <v>764954</v>
      </c>
      <c r="Q11" s="26">
        <f>Q13</f>
        <v>764954</v>
      </c>
    </row>
    <row r="12" spans="1:17" x14ac:dyDescent="0.25">
      <c r="A12" s="16"/>
      <c r="B12" s="9"/>
      <c r="C12" s="17"/>
      <c r="D12" s="18"/>
      <c r="E12" s="99" t="s">
        <v>18</v>
      </c>
      <c r="F12" s="99"/>
      <c r="G12" s="99"/>
      <c r="H12" s="99"/>
      <c r="I12" s="99"/>
      <c r="J12" s="10">
        <v>137</v>
      </c>
      <c r="K12" s="13">
        <v>1</v>
      </c>
      <c r="L12" s="13">
        <v>2</v>
      </c>
      <c r="M12" s="49">
        <v>6710010010</v>
      </c>
      <c r="N12" s="11">
        <v>0</v>
      </c>
      <c r="O12" s="21">
        <f>O13</f>
        <v>764954</v>
      </c>
      <c r="P12" s="21">
        <f>P13</f>
        <v>764954</v>
      </c>
      <c r="Q12" s="26">
        <f>Q13</f>
        <v>764954</v>
      </c>
    </row>
    <row r="13" spans="1:17" ht="33" customHeight="1" x14ac:dyDescent="0.25">
      <c r="A13" s="16"/>
      <c r="B13" s="9"/>
      <c r="C13" s="17"/>
      <c r="D13" s="18"/>
      <c r="E13" s="18"/>
      <c r="F13" s="99" t="s">
        <v>13</v>
      </c>
      <c r="G13" s="99"/>
      <c r="H13" s="99"/>
      <c r="I13" s="99"/>
      <c r="J13" s="10">
        <v>137</v>
      </c>
      <c r="K13" s="13">
        <v>1</v>
      </c>
      <c r="L13" s="13">
        <v>2</v>
      </c>
      <c r="M13" s="45">
        <v>6710010010</v>
      </c>
      <c r="N13" s="11" t="s">
        <v>12</v>
      </c>
      <c r="O13" s="21">
        <f>O14+O15</f>
        <v>764954</v>
      </c>
      <c r="P13" s="21">
        <f>P14+P15</f>
        <v>764954</v>
      </c>
      <c r="Q13" s="26">
        <f>Q14+Q15</f>
        <v>764954</v>
      </c>
    </row>
    <row r="14" spans="1:17" ht="29.25" customHeight="1" x14ac:dyDescent="0.25">
      <c r="A14" s="16"/>
      <c r="B14" s="9"/>
      <c r="C14" s="17"/>
      <c r="D14" s="18"/>
      <c r="E14" s="18"/>
      <c r="F14" s="98" t="s">
        <v>36</v>
      </c>
      <c r="G14" s="98"/>
      <c r="H14" s="98"/>
      <c r="I14" s="98"/>
      <c r="J14" s="10">
        <v>137</v>
      </c>
      <c r="K14" s="13">
        <v>1</v>
      </c>
      <c r="L14" s="13">
        <v>2</v>
      </c>
      <c r="M14" s="45">
        <v>6710010010</v>
      </c>
      <c r="N14" s="11">
        <v>121</v>
      </c>
      <c r="O14" s="21">
        <v>587522</v>
      </c>
      <c r="P14" s="21">
        <v>587522</v>
      </c>
      <c r="Q14" s="21">
        <v>587522</v>
      </c>
    </row>
    <row r="15" spans="1:17" ht="60" customHeight="1" x14ac:dyDescent="0.25">
      <c r="A15" s="16"/>
      <c r="B15" s="9"/>
      <c r="C15" s="17"/>
      <c r="D15" s="18"/>
      <c r="E15" s="18"/>
      <c r="F15" s="144" t="s">
        <v>34</v>
      </c>
      <c r="G15" s="144"/>
      <c r="H15" s="144"/>
      <c r="I15" s="144"/>
      <c r="J15" s="10">
        <v>137</v>
      </c>
      <c r="K15" s="13">
        <v>1</v>
      </c>
      <c r="L15" s="13">
        <v>2</v>
      </c>
      <c r="M15" s="45">
        <v>6710010010</v>
      </c>
      <c r="N15" s="11">
        <v>129</v>
      </c>
      <c r="O15" s="21">
        <v>177432</v>
      </c>
      <c r="P15" s="21">
        <v>177432</v>
      </c>
      <c r="Q15" s="21">
        <v>177432</v>
      </c>
    </row>
    <row r="16" spans="1:17" ht="60" customHeight="1" x14ac:dyDescent="0.25">
      <c r="A16" s="16"/>
      <c r="B16" s="9"/>
      <c r="C16" s="17"/>
      <c r="D16" s="86" t="s">
        <v>63</v>
      </c>
      <c r="E16" s="87"/>
      <c r="F16" s="87"/>
      <c r="G16" s="87"/>
      <c r="H16" s="87"/>
      <c r="I16" s="88"/>
      <c r="J16" s="10">
        <v>137</v>
      </c>
      <c r="K16" s="13">
        <v>1</v>
      </c>
      <c r="L16" s="13">
        <v>4</v>
      </c>
      <c r="M16" s="45">
        <v>6000000000</v>
      </c>
      <c r="N16" s="11">
        <v>0</v>
      </c>
      <c r="O16" s="21">
        <f>O17</f>
        <v>3074094</v>
      </c>
      <c r="P16" s="21">
        <f>P17</f>
        <v>3074094</v>
      </c>
      <c r="Q16" s="26">
        <f>Q17</f>
        <v>2742114</v>
      </c>
    </row>
    <row r="17" spans="1:17" ht="60.75" customHeight="1" x14ac:dyDescent="0.25">
      <c r="A17" s="16"/>
      <c r="B17" s="9"/>
      <c r="C17" s="17"/>
      <c r="D17" s="86" t="s">
        <v>64</v>
      </c>
      <c r="E17" s="87"/>
      <c r="F17" s="87"/>
      <c r="G17" s="87"/>
      <c r="H17" s="87"/>
      <c r="I17" s="88"/>
      <c r="J17" s="10">
        <v>137</v>
      </c>
      <c r="K17" s="13">
        <v>1</v>
      </c>
      <c r="L17" s="13">
        <v>4</v>
      </c>
      <c r="M17" s="45">
        <v>6000000000</v>
      </c>
      <c r="N17" s="11">
        <v>0</v>
      </c>
      <c r="O17" s="21">
        <f>O19+O22+O24+O25</f>
        <v>3074094</v>
      </c>
      <c r="P17" s="21">
        <f>P19+P22+P24+P25</f>
        <v>3074094</v>
      </c>
      <c r="Q17" s="26">
        <f>Q19+Q22+Q24+Q25</f>
        <v>2742114</v>
      </c>
    </row>
    <row r="18" spans="1:17" ht="30.75" customHeight="1" x14ac:dyDescent="0.25">
      <c r="A18" s="16"/>
      <c r="B18" s="9"/>
      <c r="C18" s="17"/>
      <c r="D18" s="18"/>
      <c r="E18" s="99" t="s">
        <v>38</v>
      </c>
      <c r="F18" s="99"/>
      <c r="G18" s="99"/>
      <c r="H18" s="99"/>
      <c r="I18" s="99"/>
      <c r="J18" s="10">
        <v>137</v>
      </c>
      <c r="K18" s="13">
        <v>1</v>
      </c>
      <c r="L18" s="13">
        <v>4</v>
      </c>
      <c r="M18" s="46">
        <v>6710010020</v>
      </c>
      <c r="N18" s="11">
        <v>0</v>
      </c>
      <c r="O18" s="21">
        <f>O19+O22+O24+O25</f>
        <v>3074094</v>
      </c>
      <c r="P18" s="21">
        <f>P19+P22+P24+P25</f>
        <v>3074094</v>
      </c>
      <c r="Q18" s="26">
        <f>Q19+Q22+Q24+Q25</f>
        <v>2742114</v>
      </c>
    </row>
    <row r="19" spans="1:17" ht="31.5" customHeight="1" x14ac:dyDescent="0.25">
      <c r="A19" s="16"/>
      <c r="B19" s="9"/>
      <c r="C19" s="17"/>
      <c r="D19" s="18"/>
      <c r="E19" s="18"/>
      <c r="F19" s="99" t="s">
        <v>13</v>
      </c>
      <c r="G19" s="99"/>
      <c r="H19" s="99"/>
      <c r="I19" s="99"/>
      <c r="J19" s="10">
        <v>137</v>
      </c>
      <c r="K19" s="13">
        <v>1</v>
      </c>
      <c r="L19" s="13">
        <v>4</v>
      </c>
      <c r="M19" s="45">
        <v>6710010020</v>
      </c>
      <c r="N19" s="11" t="s">
        <v>12</v>
      </c>
      <c r="O19" s="21">
        <f>O20+O21</f>
        <v>1859130</v>
      </c>
      <c r="P19" s="21">
        <f>P20+P21</f>
        <v>1859130</v>
      </c>
      <c r="Q19" s="21">
        <f>Q20+Q21</f>
        <v>1859130</v>
      </c>
    </row>
    <row r="20" spans="1:17" ht="32.25" customHeight="1" x14ac:dyDescent="0.25">
      <c r="A20" s="16"/>
      <c r="B20" s="9"/>
      <c r="C20" s="17"/>
      <c r="D20" s="18"/>
      <c r="E20" s="18"/>
      <c r="F20" s="98" t="s">
        <v>36</v>
      </c>
      <c r="G20" s="98"/>
      <c r="H20" s="98"/>
      <c r="I20" s="98"/>
      <c r="J20" s="10">
        <v>137</v>
      </c>
      <c r="K20" s="13">
        <v>1</v>
      </c>
      <c r="L20" s="13">
        <v>4</v>
      </c>
      <c r="M20" s="45">
        <v>6710010020</v>
      </c>
      <c r="N20" s="11">
        <v>121</v>
      </c>
      <c r="O20" s="21">
        <v>1427903</v>
      </c>
      <c r="P20" s="21">
        <v>1427903</v>
      </c>
      <c r="Q20" s="21">
        <v>1427903</v>
      </c>
    </row>
    <row r="21" spans="1:17" ht="61.5" customHeight="1" x14ac:dyDescent="0.25">
      <c r="A21" s="16"/>
      <c r="B21" s="9"/>
      <c r="C21" s="17"/>
      <c r="D21" s="18"/>
      <c r="E21" s="18"/>
      <c r="F21" s="98" t="s">
        <v>34</v>
      </c>
      <c r="G21" s="98"/>
      <c r="H21" s="98"/>
      <c r="I21" s="98"/>
      <c r="J21" s="10">
        <v>137</v>
      </c>
      <c r="K21" s="13">
        <v>1</v>
      </c>
      <c r="L21" s="13">
        <v>4</v>
      </c>
      <c r="M21" s="45">
        <v>6710010020</v>
      </c>
      <c r="N21" s="11">
        <v>129</v>
      </c>
      <c r="O21" s="21">
        <v>431227</v>
      </c>
      <c r="P21" s="21">
        <v>431227</v>
      </c>
      <c r="Q21" s="21">
        <v>431227</v>
      </c>
    </row>
    <row r="22" spans="1:17" ht="35.25" customHeight="1" x14ac:dyDescent="0.25">
      <c r="A22" s="16"/>
      <c r="B22" s="9"/>
      <c r="C22" s="17"/>
      <c r="D22" s="18"/>
      <c r="E22" s="18"/>
      <c r="F22" s="99" t="s">
        <v>2</v>
      </c>
      <c r="G22" s="99"/>
      <c r="H22" s="99"/>
      <c r="I22" s="99"/>
      <c r="J22" s="10">
        <v>137</v>
      </c>
      <c r="K22" s="13">
        <v>1</v>
      </c>
      <c r="L22" s="13">
        <v>4</v>
      </c>
      <c r="M22" s="45">
        <v>6710010020</v>
      </c>
      <c r="N22" s="11" t="s">
        <v>1</v>
      </c>
      <c r="O22" s="21">
        <f>O23</f>
        <v>1114980</v>
      </c>
      <c r="P22" s="21">
        <f>P23</f>
        <v>1114980</v>
      </c>
      <c r="Q22" s="21">
        <f>Q23</f>
        <v>783000</v>
      </c>
    </row>
    <row r="23" spans="1:17" ht="29.25" customHeight="1" x14ac:dyDescent="0.25">
      <c r="A23" s="16"/>
      <c r="B23" s="9"/>
      <c r="C23" s="17"/>
      <c r="D23" s="18"/>
      <c r="E23" s="18"/>
      <c r="F23" s="98" t="s">
        <v>30</v>
      </c>
      <c r="G23" s="98"/>
      <c r="H23" s="98"/>
      <c r="I23" s="98"/>
      <c r="J23" s="10">
        <v>137</v>
      </c>
      <c r="K23" s="13">
        <v>1</v>
      </c>
      <c r="L23" s="13">
        <v>4</v>
      </c>
      <c r="M23" s="45">
        <v>6710010020</v>
      </c>
      <c r="N23" s="11">
        <v>244</v>
      </c>
      <c r="O23" s="21">
        <v>1114980</v>
      </c>
      <c r="P23" s="21">
        <v>1114980</v>
      </c>
      <c r="Q23" s="26">
        <v>783000</v>
      </c>
    </row>
    <row r="24" spans="1:17" ht="16.5" customHeight="1" x14ac:dyDescent="0.25">
      <c r="A24" s="16"/>
      <c r="B24" s="9"/>
      <c r="C24" s="17"/>
      <c r="D24" s="18"/>
      <c r="E24" s="18"/>
      <c r="F24" s="99" t="s">
        <v>4</v>
      </c>
      <c r="G24" s="99"/>
      <c r="H24" s="99"/>
      <c r="I24" s="99"/>
      <c r="J24" s="10">
        <v>137</v>
      </c>
      <c r="K24" s="13">
        <v>1</v>
      </c>
      <c r="L24" s="13">
        <v>4</v>
      </c>
      <c r="M24" s="45">
        <v>6710010020</v>
      </c>
      <c r="N24" s="11" t="s">
        <v>3</v>
      </c>
      <c r="O24" s="21">
        <v>19984</v>
      </c>
      <c r="P24" s="21">
        <v>19984</v>
      </c>
      <c r="Q24" s="21">
        <v>19984</v>
      </c>
    </row>
    <row r="25" spans="1:17" ht="18.75" customHeight="1" x14ac:dyDescent="0.25">
      <c r="A25" s="16"/>
      <c r="B25" s="9"/>
      <c r="C25" s="17"/>
      <c r="D25" s="18"/>
      <c r="E25" s="18"/>
      <c r="F25" s="99" t="s">
        <v>17</v>
      </c>
      <c r="G25" s="99"/>
      <c r="H25" s="99"/>
      <c r="I25" s="99"/>
      <c r="J25" s="10">
        <v>137</v>
      </c>
      <c r="K25" s="13">
        <v>1</v>
      </c>
      <c r="L25" s="13">
        <v>4</v>
      </c>
      <c r="M25" s="45">
        <v>6710010020</v>
      </c>
      <c r="N25" s="11" t="s">
        <v>16</v>
      </c>
      <c r="O25" s="21">
        <v>80000</v>
      </c>
      <c r="P25" s="21">
        <v>80000</v>
      </c>
      <c r="Q25" s="21">
        <v>80000</v>
      </c>
    </row>
    <row r="26" spans="1:17" ht="18.75" customHeight="1" x14ac:dyDescent="0.25">
      <c r="A26" s="74"/>
      <c r="B26" s="75"/>
      <c r="C26" s="76"/>
      <c r="D26" s="133" t="s">
        <v>66</v>
      </c>
      <c r="E26" s="134"/>
      <c r="F26" s="134"/>
      <c r="G26" s="134"/>
      <c r="H26" s="134"/>
      <c r="I26" s="134"/>
      <c r="J26" s="7">
        <v>137</v>
      </c>
      <c r="K26" s="15">
        <v>1</v>
      </c>
      <c r="L26" s="15">
        <v>6</v>
      </c>
      <c r="M26" s="77">
        <v>0</v>
      </c>
      <c r="N26" s="8">
        <v>0</v>
      </c>
      <c r="O26" s="20">
        <f>O30</f>
        <v>44175</v>
      </c>
      <c r="P26" s="20">
        <f>P27</f>
        <v>44175</v>
      </c>
      <c r="Q26" s="20">
        <f>Q27</f>
        <v>44175</v>
      </c>
    </row>
    <row r="27" spans="1:17" ht="63" customHeight="1" x14ac:dyDescent="0.25">
      <c r="A27" s="71"/>
      <c r="B27" s="9"/>
      <c r="C27" s="72"/>
      <c r="D27" s="78"/>
      <c r="E27" s="78"/>
      <c r="F27" s="135" t="s">
        <v>67</v>
      </c>
      <c r="G27" s="136"/>
      <c r="H27" s="136"/>
      <c r="I27" s="137"/>
      <c r="J27" s="79">
        <v>137</v>
      </c>
      <c r="K27" s="80">
        <v>1</v>
      </c>
      <c r="L27" s="80">
        <v>6</v>
      </c>
      <c r="M27" s="81">
        <v>6700000000</v>
      </c>
      <c r="N27" s="82">
        <v>0</v>
      </c>
      <c r="O27" s="83">
        <f>O30</f>
        <v>44175</v>
      </c>
      <c r="P27" s="83">
        <f>P30</f>
        <v>44175</v>
      </c>
      <c r="Q27" s="84">
        <f>Q30</f>
        <v>44175</v>
      </c>
    </row>
    <row r="28" spans="1:17" ht="92.25" customHeight="1" x14ac:dyDescent="0.25">
      <c r="A28" s="71"/>
      <c r="B28" s="9"/>
      <c r="C28" s="72"/>
      <c r="D28" s="73"/>
      <c r="E28" s="73"/>
      <c r="F28" s="115" t="s">
        <v>64</v>
      </c>
      <c r="G28" s="138"/>
      <c r="H28" s="138"/>
      <c r="I28" s="139"/>
      <c r="J28" s="10">
        <v>137</v>
      </c>
      <c r="K28" s="13">
        <v>1</v>
      </c>
      <c r="L28" s="13">
        <v>6</v>
      </c>
      <c r="M28" s="85">
        <v>6710000000</v>
      </c>
      <c r="N28" s="11">
        <v>0</v>
      </c>
      <c r="O28" s="21">
        <f>O30</f>
        <v>44175</v>
      </c>
      <c r="P28" s="21">
        <f>P30</f>
        <v>44175</v>
      </c>
      <c r="Q28" s="26">
        <f>Q30</f>
        <v>44175</v>
      </c>
    </row>
    <row r="29" spans="1:17" ht="62.25" customHeight="1" x14ac:dyDescent="0.25">
      <c r="A29" s="71"/>
      <c r="B29" s="9"/>
      <c r="C29" s="72"/>
      <c r="D29" s="73"/>
      <c r="E29" s="73"/>
      <c r="F29" s="115" t="s">
        <v>68</v>
      </c>
      <c r="G29" s="138"/>
      <c r="H29" s="138"/>
      <c r="I29" s="139"/>
      <c r="J29" s="10">
        <v>137</v>
      </c>
      <c r="K29" s="13">
        <v>1</v>
      </c>
      <c r="L29" s="13">
        <v>6</v>
      </c>
      <c r="M29" s="85">
        <v>6710010080</v>
      </c>
      <c r="N29" s="11">
        <v>0</v>
      </c>
      <c r="O29" s="21">
        <f>O30</f>
        <v>44175</v>
      </c>
      <c r="P29" s="21">
        <f>P30</f>
        <v>44175</v>
      </c>
      <c r="Q29" s="26">
        <f>Q30</f>
        <v>44175</v>
      </c>
    </row>
    <row r="30" spans="1:17" ht="49.5" customHeight="1" x14ac:dyDescent="0.25">
      <c r="A30" s="71"/>
      <c r="B30" s="9"/>
      <c r="C30" s="72"/>
      <c r="D30" s="73"/>
      <c r="E30" s="73"/>
      <c r="F30" s="115" t="s">
        <v>4</v>
      </c>
      <c r="G30" s="138"/>
      <c r="H30" s="138"/>
      <c r="I30" s="139"/>
      <c r="J30" s="10">
        <v>137</v>
      </c>
      <c r="K30" s="13">
        <v>1</v>
      </c>
      <c r="L30" s="13">
        <v>6</v>
      </c>
      <c r="M30" s="85">
        <v>6710010080</v>
      </c>
      <c r="N30" s="11">
        <v>540</v>
      </c>
      <c r="O30" s="21">
        <v>44175</v>
      </c>
      <c r="P30" s="21">
        <v>44175</v>
      </c>
      <c r="Q30" s="21">
        <v>44175</v>
      </c>
    </row>
    <row r="31" spans="1:17" ht="15" customHeight="1" x14ac:dyDescent="0.25">
      <c r="A31" s="95" t="s">
        <v>15</v>
      </c>
      <c r="B31" s="96"/>
      <c r="C31" s="96"/>
      <c r="D31" s="96"/>
      <c r="E31" s="96"/>
      <c r="F31" s="96"/>
      <c r="G31" s="96"/>
      <c r="H31" s="96"/>
      <c r="I31" s="97"/>
      <c r="J31" s="7">
        <v>137</v>
      </c>
      <c r="K31" s="15">
        <v>2</v>
      </c>
      <c r="L31" s="15">
        <v>0</v>
      </c>
      <c r="M31" s="44">
        <v>0</v>
      </c>
      <c r="N31" s="8">
        <v>0</v>
      </c>
      <c r="O31" s="20">
        <f>O36+O39</f>
        <v>224900</v>
      </c>
      <c r="P31" s="20">
        <f>P36+P39</f>
        <v>224900</v>
      </c>
      <c r="Q31" s="25">
        <f>Q36+Q39</f>
        <v>224900</v>
      </c>
    </row>
    <row r="32" spans="1:17" ht="30" customHeight="1" x14ac:dyDescent="0.25">
      <c r="A32" s="16"/>
      <c r="B32" s="9"/>
      <c r="C32" s="92" t="s">
        <v>14</v>
      </c>
      <c r="D32" s="93"/>
      <c r="E32" s="93"/>
      <c r="F32" s="93"/>
      <c r="G32" s="93"/>
      <c r="H32" s="93"/>
      <c r="I32" s="94"/>
      <c r="J32" s="7">
        <v>137</v>
      </c>
      <c r="K32" s="15">
        <v>2</v>
      </c>
      <c r="L32" s="15">
        <v>3</v>
      </c>
      <c r="M32" s="44">
        <v>0</v>
      </c>
      <c r="N32" s="8">
        <v>0</v>
      </c>
      <c r="O32" s="20">
        <f>O36+O39</f>
        <v>224900</v>
      </c>
      <c r="P32" s="20">
        <f>P36+P39</f>
        <v>224900</v>
      </c>
      <c r="Q32" s="25">
        <f>Q36+Q39</f>
        <v>224900</v>
      </c>
    </row>
    <row r="33" spans="1:17" ht="62.25" customHeight="1" x14ac:dyDescent="0.25">
      <c r="A33" s="16"/>
      <c r="B33" s="9"/>
      <c r="C33" s="66"/>
      <c r="D33" s="86" t="s">
        <v>63</v>
      </c>
      <c r="E33" s="87"/>
      <c r="F33" s="87"/>
      <c r="G33" s="87"/>
      <c r="H33" s="87"/>
      <c r="I33" s="88"/>
      <c r="J33" s="10">
        <v>137</v>
      </c>
      <c r="K33" s="13">
        <v>2</v>
      </c>
      <c r="L33" s="13">
        <v>3</v>
      </c>
      <c r="M33" s="45">
        <v>6000000000</v>
      </c>
      <c r="N33" s="11">
        <v>0</v>
      </c>
      <c r="O33" s="21">
        <f>O34</f>
        <v>224900</v>
      </c>
      <c r="P33" s="21">
        <f>P34</f>
        <v>224900</v>
      </c>
      <c r="Q33" s="26">
        <f>Q34</f>
        <v>224900</v>
      </c>
    </row>
    <row r="34" spans="1:17" ht="45.75" customHeight="1" x14ac:dyDescent="0.25">
      <c r="A34" s="16"/>
      <c r="B34" s="9"/>
      <c r="C34" s="17"/>
      <c r="D34" s="109" t="s">
        <v>39</v>
      </c>
      <c r="E34" s="110"/>
      <c r="F34" s="110"/>
      <c r="G34" s="110"/>
      <c r="H34" s="110"/>
      <c r="I34" s="111"/>
      <c r="J34" s="10">
        <v>137</v>
      </c>
      <c r="K34" s="13">
        <v>2</v>
      </c>
      <c r="L34" s="13">
        <v>3</v>
      </c>
      <c r="M34" s="45">
        <v>6720000000</v>
      </c>
      <c r="N34" s="11">
        <v>0</v>
      </c>
      <c r="O34" s="21">
        <f>O36+O39</f>
        <v>224900</v>
      </c>
      <c r="P34" s="21">
        <f>P36+P39</f>
        <v>224900</v>
      </c>
      <c r="Q34" s="26">
        <f>Q36+Q39</f>
        <v>224900</v>
      </c>
    </row>
    <row r="35" spans="1:17" ht="46.5" customHeight="1" x14ac:dyDescent="0.25">
      <c r="A35" s="16"/>
      <c r="B35" s="9"/>
      <c r="C35" s="17"/>
      <c r="D35" s="18"/>
      <c r="E35" s="43"/>
      <c r="F35" s="109" t="s">
        <v>40</v>
      </c>
      <c r="G35" s="110"/>
      <c r="H35" s="110"/>
      <c r="I35" s="111"/>
      <c r="J35" s="30">
        <v>137</v>
      </c>
      <c r="K35" s="31">
        <v>2</v>
      </c>
      <c r="L35" s="31">
        <v>3</v>
      </c>
      <c r="M35" s="45">
        <v>6720051180</v>
      </c>
      <c r="N35" s="32">
        <v>0</v>
      </c>
      <c r="O35" s="21">
        <f>O36+O39</f>
        <v>224900</v>
      </c>
      <c r="P35" s="33">
        <f>P36+P39</f>
        <v>224900</v>
      </c>
      <c r="Q35" s="34">
        <f>Q36+Q39</f>
        <v>224900</v>
      </c>
    </row>
    <row r="36" spans="1:17" ht="30.75" customHeight="1" x14ac:dyDescent="0.25">
      <c r="A36" s="16"/>
      <c r="B36" s="9"/>
      <c r="C36" s="17"/>
      <c r="D36" s="18"/>
      <c r="E36" s="18"/>
      <c r="F36" s="99" t="s">
        <v>13</v>
      </c>
      <c r="G36" s="99"/>
      <c r="H36" s="99"/>
      <c r="I36" s="99"/>
      <c r="J36" s="10">
        <v>137</v>
      </c>
      <c r="K36" s="13">
        <v>2</v>
      </c>
      <c r="L36" s="13">
        <v>3</v>
      </c>
      <c r="M36" s="45">
        <v>6720051180</v>
      </c>
      <c r="N36" s="11" t="s">
        <v>12</v>
      </c>
      <c r="O36" s="21">
        <f>O37+O38</f>
        <v>217434</v>
      </c>
      <c r="P36" s="21">
        <f>P37+P38</f>
        <v>217434</v>
      </c>
      <c r="Q36" s="26">
        <f>Q37+Q38</f>
        <v>217434</v>
      </c>
    </row>
    <row r="37" spans="1:17" ht="30" customHeight="1" x14ac:dyDescent="0.25">
      <c r="A37" s="16"/>
      <c r="B37" s="9"/>
      <c r="C37" s="17"/>
      <c r="D37" s="18"/>
      <c r="E37" s="18"/>
      <c r="F37" s="98" t="s">
        <v>36</v>
      </c>
      <c r="G37" s="98"/>
      <c r="H37" s="98"/>
      <c r="I37" s="98"/>
      <c r="J37" s="10">
        <v>137</v>
      </c>
      <c r="K37" s="13">
        <v>2</v>
      </c>
      <c r="L37" s="13">
        <v>3</v>
      </c>
      <c r="M37" s="45">
        <v>6720051180</v>
      </c>
      <c r="N37" s="11">
        <v>121</v>
      </c>
      <c r="O37" s="21">
        <v>167000</v>
      </c>
      <c r="P37" s="21">
        <v>167000</v>
      </c>
      <c r="Q37" s="21">
        <v>167000</v>
      </c>
    </row>
    <row r="38" spans="1:17" ht="59.25" customHeight="1" x14ac:dyDescent="0.25">
      <c r="A38" s="16"/>
      <c r="B38" s="9"/>
      <c r="C38" s="17"/>
      <c r="D38" s="18"/>
      <c r="E38" s="18"/>
      <c r="F38" s="98" t="s">
        <v>34</v>
      </c>
      <c r="G38" s="98"/>
      <c r="H38" s="98"/>
      <c r="I38" s="98"/>
      <c r="J38" s="10">
        <v>137</v>
      </c>
      <c r="K38" s="13">
        <v>2</v>
      </c>
      <c r="L38" s="13">
        <v>3</v>
      </c>
      <c r="M38" s="45">
        <v>6720051180</v>
      </c>
      <c r="N38" s="11">
        <v>129</v>
      </c>
      <c r="O38" s="21">
        <v>50434</v>
      </c>
      <c r="P38" s="21">
        <v>50434</v>
      </c>
      <c r="Q38" s="21">
        <v>50434</v>
      </c>
    </row>
    <row r="39" spans="1:17" ht="33" customHeight="1" x14ac:dyDescent="0.25">
      <c r="A39" s="16"/>
      <c r="B39" s="9"/>
      <c r="C39" s="17"/>
      <c r="D39" s="18"/>
      <c r="E39" s="18"/>
      <c r="F39" s="99" t="s">
        <v>2</v>
      </c>
      <c r="G39" s="99"/>
      <c r="H39" s="99"/>
      <c r="I39" s="99"/>
      <c r="J39" s="10">
        <v>137</v>
      </c>
      <c r="K39" s="13">
        <v>2</v>
      </c>
      <c r="L39" s="13">
        <v>3</v>
      </c>
      <c r="M39" s="45">
        <v>6720051180</v>
      </c>
      <c r="N39" s="11" t="s">
        <v>1</v>
      </c>
      <c r="O39" s="21">
        <f>O40</f>
        <v>7466</v>
      </c>
      <c r="P39" s="21">
        <f>P40</f>
        <v>7466</v>
      </c>
      <c r="Q39" s="26">
        <f>Q40</f>
        <v>7466</v>
      </c>
    </row>
    <row r="40" spans="1:17" ht="32.25" customHeight="1" x14ac:dyDescent="0.25">
      <c r="A40" s="16"/>
      <c r="B40" s="9"/>
      <c r="C40" s="17"/>
      <c r="D40" s="18"/>
      <c r="E40" s="18"/>
      <c r="F40" s="98" t="s">
        <v>30</v>
      </c>
      <c r="G40" s="98"/>
      <c r="H40" s="98"/>
      <c r="I40" s="98"/>
      <c r="J40" s="10">
        <v>137</v>
      </c>
      <c r="K40" s="13">
        <v>2</v>
      </c>
      <c r="L40" s="13">
        <v>3</v>
      </c>
      <c r="M40" s="45">
        <v>6720051180</v>
      </c>
      <c r="N40" s="11">
        <v>244</v>
      </c>
      <c r="O40" s="21">
        <v>7466</v>
      </c>
      <c r="P40" s="21">
        <v>7466</v>
      </c>
      <c r="Q40" s="21">
        <v>7466</v>
      </c>
    </row>
    <row r="41" spans="1:17" ht="46.5" customHeight="1" x14ac:dyDescent="0.25">
      <c r="A41" s="95" t="s">
        <v>11</v>
      </c>
      <c r="B41" s="96"/>
      <c r="C41" s="96"/>
      <c r="D41" s="96"/>
      <c r="E41" s="96"/>
      <c r="F41" s="96"/>
      <c r="G41" s="96"/>
      <c r="H41" s="96"/>
      <c r="I41" s="97"/>
      <c r="J41" s="7">
        <v>137</v>
      </c>
      <c r="K41" s="15">
        <v>3</v>
      </c>
      <c r="L41" s="15">
        <v>0</v>
      </c>
      <c r="M41" s="44">
        <v>0</v>
      </c>
      <c r="N41" s="8">
        <v>0</v>
      </c>
      <c r="O41" s="20">
        <f>O42+O48+O54</f>
        <v>720300</v>
      </c>
      <c r="P41" s="20">
        <f>P42+P48+P54</f>
        <v>440000</v>
      </c>
      <c r="Q41" s="20">
        <f>Q42+Q48+Q54</f>
        <v>440000</v>
      </c>
    </row>
    <row r="42" spans="1:17" ht="21.75" customHeight="1" x14ac:dyDescent="0.25">
      <c r="A42" s="16"/>
      <c r="B42" s="9"/>
      <c r="C42" s="92" t="s">
        <v>10</v>
      </c>
      <c r="D42" s="93"/>
      <c r="E42" s="93"/>
      <c r="F42" s="93"/>
      <c r="G42" s="93"/>
      <c r="H42" s="93"/>
      <c r="I42" s="94"/>
      <c r="J42" s="7">
        <v>137</v>
      </c>
      <c r="K42" s="15">
        <v>3</v>
      </c>
      <c r="L42" s="15">
        <v>4</v>
      </c>
      <c r="M42" s="44">
        <v>0</v>
      </c>
      <c r="N42" s="8">
        <v>0</v>
      </c>
      <c r="O42" s="20">
        <f>O44</f>
        <v>0</v>
      </c>
      <c r="P42" s="20">
        <f>P44</f>
        <v>0</v>
      </c>
      <c r="Q42" s="25">
        <f>Q44</f>
        <v>0</v>
      </c>
    </row>
    <row r="43" spans="1:17" ht="64.5" customHeight="1" x14ac:dyDescent="0.25">
      <c r="A43" s="16"/>
      <c r="B43" s="9"/>
      <c r="C43" s="66"/>
      <c r="D43" s="86" t="s">
        <v>63</v>
      </c>
      <c r="E43" s="87"/>
      <c r="F43" s="87"/>
      <c r="G43" s="87"/>
      <c r="H43" s="87"/>
      <c r="I43" s="88"/>
      <c r="J43" s="10">
        <v>137</v>
      </c>
      <c r="K43" s="13">
        <v>3</v>
      </c>
      <c r="L43" s="13">
        <v>4</v>
      </c>
      <c r="M43" s="45">
        <v>6000000000</v>
      </c>
      <c r="N43" s="11">
        <v>0</v>
      </c>
      <c r="O43" s="21">
        <f t="shared" ref="O43:Q45" si="0">O44</f>
        <v>0</v>
      </c>
      <c r="P43" s="21">
        <f t="shared" si="0"/>
        <v>0</v>
      </c>
      <c r="Q43" s="26">
        <f t="shared" si="0"/>
        <v>0</v>
      </c>
    </row>
    <row r="44" spans="1:17" ht="43.5" customHeight="1" x14ac:dyDescent="0.25">
      <c r="A44" s="16"/>
      <c r="B44" s="9"/>
      <c r="C44" s="17"/>
      <c r="D44" s="109" t="s">
        <v>39</v>
      </c>
      <c r="E44" s="110"/>
      <c r="F44" s="110"/>
      <c r="G44" s="110"/>
      <c r="H44" s="110"/>
      <c r="I44" s="111"/>
      <c r="J44" s="10">
        <v>137</v>
      </c>
      <c r="K44" s="13">
        <v>3</v>
      </c>
      <c r="L44" s="13">
        <v>4</v>
      </c>
      <c r="M44" s="45">
        <v>6720000000</v>
      </c>
      <c r="N44" s="11">
        <v>0</v>
      </c>
      <c r="O44" s="21">
        <f t="shared" si="0"/>
        <v>0</v>
      </c>
      <c r="P44" s="21">
        <f t="shared" si="0"/>
        <v>0</v>
      </c>
      <c r="Q44" s="26">
        <f t="shared" si="0"/>
        <v>0</v>
      </c>
    </row>
    <row r="45" spans="1:17" ht="76.5" customHeight="1" x14ac:dyDescent="0.25">
      <c r="A45" s="16"/>
      <c r="B45" s="9"/>
      <c r="C45" s="17"/>
      <c r="D45" s="109" t="s">
        <v>41</v>
      </c>
      <c r="E45" s="110"/>
      <c r="F45" s="110"/>
      <c r="G45" s="110"/>
      <c r="H45" s="110"/>
      <c r="I45" s="111"/>
      <c r="J45" s="30">
        <v>137</v>
      </c>
      <c r="K45" s="31">
        <v>3</v>
      </c>
      <c r="L45" s="31">
        <v>4</v>
      </c>
      <c r="M45" s="45">
        <v>6720059302</v>
      </c>
      <c r="N45" s="32">
        <v>0</v>
      </c>
      <c r="O45" s="21">
        <f t="shared" si="0"/>
        <v>0</v>
      </c>
      <c r="P45" s="33">
        <f t="shared" si="0"/>
        <v>0</v>
      </c>
      <c r="Q45" s="34">
        <f t="shared" si="0"/>
        <v>0</v>
      </c>
    </row>
    <row r="46" spans="1:17" ht="30.75" customHeight="1" x14ac:dyDescent="0.25">
      <c r="A46" s="16"/>
      <c r="B46" s="9"/>
      <c r="C46" s="17"/>
      <c r="D46" s="18"/>
      <c r="E46" s="18"/>
      <c r="F46" s="99" t="s">
        <v>2</v>
      </c>
      <c r="G46" s="99"/>
      <c r="H46" s="99"/>
      <c r="I46" s="99"/>
      <c r="J46" s="10">
        <v>137</v>
      </c>
      <c r="K46" s="13">
        <v>3</v>
      </c>
      <c r="L46" s="13">
        <v>4</v>
      </c>
      <c r="M46" s="45">
        <v>6720059302</v>
      </c>
      <c r="N46" s="11" t="s">
        <v>1</v>
      </c>
      <c r="O46" s="21">
        <f>O47</f>
        <v>0</v>
      </c>
      <c r="P46" s="33">
        <f>P47</f>
        <v>0</v>
      </c>
      <c r="Q46" s="34">
        <f>Q47</f>
        <v>0</v>
      </c>
    </row>
    <row r="47" spans="1:17" ht="31.5" customHeight="1" x14ac:dyDescent="0.25">
      <c r="A47" s="16"/>
      <c r="B47" s="9"/>
      <c r="C47" s="17"/>
      <c r="D47" s="18"/>
      <c r="E47" s="18"/>
      <c r="F47" s="98" t="s">
        <v>30</v>
      </c>
      <c r="G47" s="98"/>
      <c r="H47" s="98"/>
      <c r="I47" s="98"/>
      <c r="J47" s="10">
        <v>137</v>
      </c>
      <c r="K47" s="13">
        <v>3</v>
      </c>
      <c r="L47" s="13">
        <v>4</v>
      </c>
      <c r="M47" s="45">
        <v>6720059302</v>
      </c>
      <c r="N47" s="11">
        <v>244</v>
      </c>
      <c r="O47" s="21">
        <v>0</v>
      </c>
      <c r="P47" s="33">
        <v>0</v>
      </c>
      <c r="Q47" s="34">
        <v>0</v>
      </c>
    </row>
    <row r="48" spans="1:17" ht="26.25" customHeight="1" x14ac:dyDescent="0.25">
      <c r="A48" s="16"/>
      <c r="B48" s="9"/>
      <c r="C48" s="92" t="s">
        <v>9</v>
      </c>
      <c r="D48" s="93"/>
      <c r="E48" s="93"/>
      <c r="F48" s="93"/>
      <c r="G48" s="93"/>
      <c r="H48" s="93"/>
      <c r="I48" s="94"/>
      <c r="J48" s="7">
        <v>137</v>
      </c>
      <c r="K48" s="15">
        <v>3</v>
      </c>
      <c r="L48" s="15">
        <v>10</v>
      </c>
      <c r="M48" s="44">
        <v>0</v>
      </c>
      <c r="N48" s="8">
        <v>0</v>
      </c>
      <c r="O48" s="20">
        <f>O50</f>
        <v>690300</v>
      </c>
      <c r="P48" s="35">
        <f>P50</f>
        <v>410000</v>
      </c>
      <c r="Q48" s="35">
        <f>Q50</f>
        <v>410000</v>
      </c>
    </row>
    <row r="49" spans="1:17" ht="58.5" customHeight="1" x14ac:dyDescent="0.25">
      <c r="A49" s="16"/>
      <c r="B49" s="9"/>
      <c r="C49" s="66"/>
      <c r="D49" s="86" t="s">
        <v>63</v>
      </c>
      <c r="E49" s="87"/>
      <c r="F49" s="87"/>
      <c r="G49" s="87"/>
      <c r="H49" s="87"/>
      <c r="I49" s="88"/>
      <c r="J49" s="10">
        <v>137</v>
      </c>
      <c r="K49" s="13">
        <v>3</v>
      </c>
      <c r="L49" s="13">
        <v>10</v>
      </c>
      <c r="M49" s="45">
        <v>6000000000</v>
      </c>
      <c r="N49" s="11">
        <v>0</v>
      </c>
      <c r="O49" s="21">
        <f>O50</f>
        <v>690300</v>
      </c>
      <c r="P49" s="33">
        <f t="shared" ref="P49:Q51" si="1">P50</f>
        <v>410000</v>
      </c>
      <c r="Q49" s="33">
        <f t="shared" si="1"/>
        <v>410000</v>
      </c>
    </row>
    <row r="50" spans="1:17" ht="45" customHeight="1" x14ac:dyDescent="0.25">
      <c r="A50" s="16"/>
      <c r="B50" s="9"/>
      <c r="C50" s="17"/>
      <c r="D50" s="86" t="s">
        <v>48</v>
      </c>
      <c r="E50" s="87"/>
      <c r="F50" s="87"/>
      <c r="G50" s="87"/>
      <c r="H50" s="87"/>
      <c r="I50" s="88"/>
      <c r="J50" s="10">
        <v>137</v>
      </c>
      <c r="K50" s="13">
        <v>3</v>
      </c>
      <c r="L50" s="13">
        <v>10</v>
      </c>
      <c r="M50" s="45">
        <v>6730000000</v>
      </c>
      <c r="N50" s="11">
        <v>0</v>
      </c>
      <c r="O50" s="21">
        <f>O51</f>
        <v>690300</v>
      </c>
      <c r="P50" s="33">
        <f t="shared" si="1"/>
        <v>410000</v>
      </c>
      <c r="Q50" s="33">
        <f t="shared" si="1"/>
        <v>410000</v>
      </c>
    </row>
    <row r="51" spans="1:17" ht="60" customHeight="1" x14ac:dyDescent="0.25">
      <c r="A51" s="16"/>
      <c r="B51" s="9"/>
      <c r="C51" s="17"/>
      <c r="D51" s="62"/>
      <c r="E51" s="86" t="s">
        <v>42</v>
      </c>
      <c r="F51" s="87"/>
      <c r="G51" s="87"/>
      <c r="H51" s="87"/>
      <c r="I51" s="88"/>
      <c r="J51" s="10">
        <v>137</v>
      </c>
      <c r="K51" s="13">
        <v>3</v>
      </c>
      <c r="L51" s="13">
        <v>10</v>
      </c>
      <c r="M51" s="45">
        <v>6730095020</v>
      </c>
      <c r="N51" s="11">
        <v>0</v>
      </c>
      <c r="O51" s="21">
        <f>O52</f>
        <v>690300</v>
      </c>
      <c r="P51" s="33">
        <f t="shared" si="1"/>
        <v>410000</v>
      </c>
      <c r="Q51" s="33">
        <f t="shared" si="1"/>
        <v>410000</v>
      </c>
    </row>
    <row r="52" spans="1:17" ht="33" customHeight="1" x14ac:dyDescent="0.25">
      <c r="A52" s="16"/>
      <c r="B52" s="9"/>
      <c r="C52" s="17"/>
      <c r="D52" s="18"/>
      <c r="E52" s="18"/>
      <c r="F52" s="99" t="s">
        <v>2</v>
      </c>
      <c r="G52" s="99"/>
      <c r="H52" s="99"/>
      <c r="I52" s="99"/>
      <c r="J52" s="10">
        <v>137</v>
      </c>
      <c r="K52" s="13">
        <v>3</v>
      </c>
      <c r="L52" s="13">
        <v>10</v>
      </c>
      <c r="M52" s="45">
        <v>6730095020</v>
      </c>
      <c r="N52" s="11" t="s">
        <v>1</v>
      </c>
      <c r="O52" s="21">
        <f>O53</f>
        <v>690300</v>
      </c>
      <c r="P52" s="33">
        <f>P53</f>
        <v>410000</v>
      </c>
      <c r="Q52" s="33">
        <f>Q53</f>
        <v>410000</v>
      </c>
    </row>
    <row r="53" spans="1:17" ht="31.5" customHeight="1" x14ac:dyDescent="0.25">
      <c r="A53" s="16"/>
      <c r="B53" s="9"/>
      <c r="C53" s="17"/>
      <c r="D53" s="18"/>
      <c r="E53" s="18"/>
      <c r="F53" s="98" t="s">
        <v>30</v>
      </c>
      <c r="G53" s="98"/>
      <c r="H53" s="98"/>
      <c r="I53" s="98"/>
      <c r="J53" s="10">
        <v>137</v>
      </c>
      <c r="K53" s="13">
        <v>3</v>
      </c>
      <c r="L53" s="13">
        <v>10</v>
      </c>
      <c r="M53" s="45">
        <v>6730095020</v>
      </c>
      <c r="N53" s="32">
        <v>244</v>
      </c>
      <c r="O53" s="21">
        <v>690300</v>
      </c>
      <c r="P53" s="21">
        <v>410000</v>
      </c>
      <c r="Q53" s="21">
        <v>410000</v>
      </c>
    </row>
    <row r="54" spans="1:17" ht="51" customHeight="1" x14ac:dyDescent="0.25">
      <c r="A54" s="16"/>
      <c r="B54" s="9"/>
      <c r="C54" s="17"/>
      <c r="D54" s="18"/>
      <c r="E54" s="18"/>
      <c r="F54" s="121" t="s">
        <v>31</v>
      </c>
      <c r="G54" s="122"/>
      <c r="H54" s="122"/>
      <c r="I54" s="123"/>
      <c r="J54" s="7">
        <v>137</v>
      </c>
      <c r="K54" s="15">
        <v>3</v>
      </c>
      <c r="L54" s="15">
        <v>14</v>
      </c>
      <c r="M54" s="44">
        <v>0</v>
      </c>
      <c r="N54" s="8">
        <v>0</v>
      </c>
      <c r="O54" s="20">
        <f>O56</f>
        <v>30000</v>
      </c>
      <c r="P54" s="20">
        <f>P56</f>
        <v>30000</v>
      </c>
      <c r="Q54" s="20">
        <f>Q56</f>
        <v>30000</v>
      </c>
    </row>
    <row r="55" spans="1:17" ht="63.75" customHeight="1" x14ac:dyDescent="0.25">
      <c r="A55" s="16"/>
      <c r="B55" s="9"/>
      <c r="C55" s="17"/>
      <c r="D55" s="18"/>
      <c r="E55" s="18"/>
      <c r="F55" s="103" t="s">
        <v>63</v>
      </c>
      <c r="G55" s="129"/>
      <c r="H55" s="129"/>
      <c r="I55" s="130"/>
      <c r="J55" s="10">
        <v>137</v>
      </c>
      <c r="K55" s="13">
        <v>3</v>
      </c>
      <c r="L55" s="13">
        <v>14</v>
      </c>
      <c r="M55" s="45">
        <v>6000000000</v>
      </c>
      <c r="N55" s="11">
        <v>0</v>
      </c>
      <c r="O55" s="21">
        <f t="shared" ref="O55:Q58" si="2">O56</f>
        <v>30000</v>
      </c>
      <c r="P55" s="21">
        <f t="shared" si="2"/>
        <v>30000</v>
      </c>
      <c r="Q55" s="21">
        <f t="shared" si="2"/>
        <v>30000</v>
      </c>
    </row>
    <row r="56" spans="1:17" ht="62.25" customHeight="1" x14ac:dyDescent="0.25">
      <c r="A56" s="16"/>
      <c r="B56" s="9"/>
      <c r="C56" s="17"/>
      <c r="D56" s="18"/>
      <c r="E56" s="18"/>
      <c r="F56" s="106" t="s">
        <v>49</v>
      </c>
      <c r="G56" s="107"/>
      <c r="H56" s="107"/>
      <c r="I56" s="108"/>
      <c r="J56" s="10">
        <v>137</v>
      </c>
      <c r="K56" s="13">
        <v>3</v>
      </c>
      <c r="L56" s="13">
        <v>14</v>
      </c>
      <c r="M56" s="45">
        <v>6740000000</v>
      </c>
      <c r="N56" s="11">
        <v>0</v>
      </c>
      <c r="O56" s="21">
        <f t="shared" si="2"/>
        <v>30000</v>
      </c>
      <c r="P56" s="21">
        <f t="shared" si="2"/>
        <v>30000</v>
      </c>
      <c r="Q56" s="21">
        <f t="shared" si="2"/>
        <v>30000</v>
      </c>
    </row>
    <row r="57" spans="1:17" ht="31.5" customHeight="1" x14ac:dyDescent="0.25">
      <c r="A57" s="16"/>
      <c r="B57" s="9"/>
      <c r="C57" s="17"/>
      <c r="D57" s="18"/>
      <c r="E57" s="18"/>
      <c r="F57" s="106" t="s">
        <v>32</v>
      </c>
      <c r="G57" s="107"/>
      <c r="H57" s="107"/>
      <c r="I57" s="108"/>
      <c r="J57" s="10">
        <v>137</v>
      </c>
      <c r="K57" s="13">
        <v>3</v>
      </c>
      <c r="L57" s="13">
        <v>14</v>
      </c>
      <c r="M57" s="45">
        <v>6740020040</v>
      </c>
      <c r="N57" s="11">
        <v>0</v>
      </c>
      <c r="O57" s="21">
        <f t="shared" si="2"/>
        <v>30000</v>
      </c>
      <c r="P57" s="21">
        <f t="shared" si="2"/>
        <v>30000</v>
      </c>
      <c r="Q57" s="21">
        <f t="shared" si="2"/>
        <v>30000</v>
      </c>
    </row>
    <row r="58" spans="1:17" ht="49.5" customHeight="1" x14ac:dyDescent="0.25">
      <c r="A58" s="16"/>
      <c r="B58" s="9"/>
      <c r="C58" s="17"/>
      <c r="D58" s="18"/>
      <c r="E58" s="18"/>
      <c r="F58" s="103" t="s">
        <v>33</v>
      </c>
      <c r="G58" s="104"/>
      <c r="H58" s="104"/>
      <c r="I58" s="105"/>
      <c r="J58" s="10">
        <v>137</v>
      </c>
      <c r="K58" s="13">
        <v>3</v>
      </c>
      <c r="L58" s="13">
        <v>14</v>
      </c>
      <c r="M58" s="45">
        <v>6740020040</v>
      </c>
      <c r="N58" s="11">
        <v>240</v>
      </c>
      <c r="O58" s="21">
        <f t="shared" si="2"/>
        <v>30000</v>
      </c>
      <c r="P58" s="21">
        <f t="shared" si="2"/>
        <v>30000</v>
      </c>
      <c r="Q58" s="21">
        <f t="shared" si="2"/>
        <v>30000</v>
      </c>
    </row>
    <row r="59" spans="1:17" ht="31.5" customHeight="1" x14ac:dyDescent="0.25">
      <c r="A59" s="16"/>
      <c r="B59" s="9"/>
      <c r="C59" s="17"/>
      <c r="D59" s="18"/>
      <c r="E59" s="18"/>
      <c r="F59" s="103" t="s">
        <v>30</v>
      </c>
      <c r="G59" s="104"/>
      <c r="H59" s="104"/>
      <c r="I59" s="105"/>
      <c r="J59" s="10">
        <v>137</v>
      </c>
      <c r="K59" s="13">
        <v>3</v>
      </c>
      <c r="L59" s="13">
        <v>14</v>
      </c>
      <c r="M59" s="45">
        <v>6740020040</v>
      </c>
      <c r="N59" s="11">
        <v>244</v>
      </c>
      <c r="O59" s="21">
        <v>30000</v>
      </c>
      <c r="P59" s="21">
        <v>30000</v>
      </c>
      <c r="Q59" s="26">
        <v>30000</v>
      </c>
    </row>
    <row r="60" spans="1:17" ht="24" customHeight="1" x14ac:dyDescent="0.25">
      <c r="A60" s="95" t="s">
        <v>8</v>
      </c>
      <c r="B60" s="96"/>
      <c r="C60" s="96"/>
      <c r="D60" s="96"/>
      <c r="E60" s="96"/>
      <c r="F60" s="96"/>
      <c r="G60" s="96"/>
      <c r="H60" s="96"/>
      <c r="I60" s="97"/>
      <c r="J60" s="7">
        <v>137</v>
      </c>
      <c r="K60" s="15">
        <v>4</v>
      </c>
      <c r="L60" s="15">
        <v>0</v>
      </c>
      <c r="M60" s="44">
        <v>0</v>
      </c>
      <c r="N60" s="8">
        <v>0</v>
      </c>
      <c r="O60" s="20">
        <f>O61</f>
        <v>1034000</v>
      </c>
      <c r="P60" s="20">
        <f>P61</f>
        <v>1300000</v>
      </c>
      <c r="Q60" s="20">
        <f>Q61</f>
        <v>1853000</v>
      </c>
    </row>
    <row r="61" spans="1:17" ht="25.5" customHeight="1" x14ac:dyDescent="0.25">
      <c r="A61" s="16"/>
      <c r="B61" s="9"/>
      <c r="C61" s="92" t="s">
        <v>35</v>
      </c>
      <c r="D61" s="93"/>
      <c r="E61" s="93"/>
      <c r="F61" s="93"/>
      <c r="G61" s="93"/>
      <c r="H61" s="93"/>
      <c r="I61" s="94"/>
      <c r="J61" s="7">
        <v>137</v>
      </c>
      <c r="K61" s="15">
        <v>4</v>
      </c>
      <c r="L61" s="15">
        <v>9</v>
      </c>
      <c r="M61" s="44">
        <v>0</v>
      </c>
      <c r="N61" s="8">
        <v>0</v>
      </c>
      <c r="O61" s="20">
        <f>O63</f>
        <v>1034000</v>
      </c>
      <c r="P61" s="20">
        <f>P63</f>
        <v>1300000</v>
      </c>
      <c r="Q61" s="25">
        <f>Q63</f>
        <v>1853000</v>
      </c>
    </row>
    <row r="62" spans="1:17" ht="60.75" customHeight="1" x14ac:dyDescent="0.25">
      <c r="A62" s="16"/>
      <c r="B62" s="9"/>
      <c r="C62" s="66"/>
      <c r="D62" s="86" t="s">
        <v>63</v>
      </c>
      <c r="E62" s="87"/>
      <c r="F62" s="87"/>
      <c r="G62" s="87"/>
      <c r="H62" s="87"/>
      <c r="I62" s="88"/>
      <c r="J62" s="10">
        <v>137</v>
      </c>
      <c r="K62" s="13">
        <v>4</v>
      </c>
      <c r="L62" s="13">
        <v>9</v>
      </c>
      <c r="M62" s="45">
        <v>6000000000</v>
      </c>
      <c r="N62" s="11">
        <v>0</v>
      </c>
      <c r="O62" s="21">
        <f>O63</f>
        <v>1034000</v>
      </c>
      <c r="P62" s="21">
        <f t="shared" ref="P62:Q64" si="3">P63</f>
        <v>1300000</v>
      </c>
      <c r="Q62" s="26">
        <f t="shared" si="3"/>
        <v>1853000</v>
      </c>
    </row>
    <row r="63" spans="1:17" ht="33" customHeight="1" x14ac:dyDescent="0.25">
      <c r="A63" s="16"/>
      <c r="B63" s="9"/>
      <c r="C63" s="17"/>
      <c r="D63" s="86" t="s">
        <v>57</v>
      </c>
      <c r="E63" s="87"/>
      <c r="F63" s="87"/>
      <c r="G63" s="87"/>
      <c r="H63" s="87"/>
      <c r="I63" s="88"/>
      <c r="J63" s="10">
        <v>137</v>
      </c>
      <c r="K63" s="13">
        <v>4</v>
      </c>
      <c r="L63" s="13">
        <v>9</v>
      </c>
      <c r="M63" s="45">
        <v>6750000000</v>
      </c>
      <c r="N63" s="11">
        <v>0</v>
      </c>
      <c r="O63" s="21">
        <f>O64</f>
        <v>1034000</v>
      </c>
      <c r="P63" s="21">
        <f t="shared" si="3"/>
        <v>1300000</v>
      </c>
      <c r="Q63" s="26">
        <f t="shared" si="3"/>
        <v>1853000</v>
      </c>
    </row>
    <row r="64" spans="1:17" ht="49.5" customHeight="1" x14ac:dyDescent="0.25">
      <c r="A64" s="16"/>
      <c r="B64" s="9"/>
      <c r="C64" s="17"/>
      <c r="D64" s="86" t="s">
        <v>43</v>
      </c>
      <c r="E64" s="87"/>
      <c r="F64" s="87"/>
      <c r="G64" s="87"/>
      <c r="H64" s="87"/>
      <c r="I64" s="88"/>
      <c r="J64" s="10">
        <v>137</v>
      </c>
      <c r="K64" s="13">
        <v>4</v>
      </c>
      <c r="L64" s="13">
        <v>9</v>
      </c>
      <c r="M64" s="45">
        <v>6750095280</v>
      </c>
      <c r="N64" s="11">
        <v>0</v>
      </c>
      <c r="O64" s="21">
        <f>O65</f>
        <v>1034000</v>
      </c>
      <c r="P64" s="21">
        <f t="shared" si="3"/>
        <v>1300000</v>
      </c>
      <c r="Q64" s="26">
        <f t="shared" si="3"/>
        <v>1853000</v>
      </c>
    </row>
    <row r="65" spans="1:17" ht="37.5" customHeight="1" x14ac:dyDescent="0.25">
      <c r="A65" s="16"/>
      <c r="B65" s="9"/>
      <c r="C65" s="17"/>
      <c r="D65" s="18"/>
      <c r="E65" s="18"/>
      <c r="F65" s="99" t="s">
        <v>2</v>
      </c>
      <c r="G65" s="99"/>
      <c r="H65" s="99"/>
      <c r="I65" s="99"/>
      <c r="J65" s="10">
        <v>137</v>
      </c>
      <c r="K65" s="13">
        <v>4</v>
      </c>
      <c r="L65" s="13">
        <v>9</v>
      </c>
      <c r="M65" s="45">
        <v>6750095280</v>
      </c>
      <c r="N65" s="11" t="s">
        <v>1</v>
      </c>
      <c r="O65" s="21">
        <f>O66</f>
        <v>1034000</v>
      </c>
      <c r="P65" s="21">
        <f>P66</f>
        <v>1300000</v>
      </c>
      <c r="Q65" s="26">
        <f>Q66</f>
        <v>1853000</v>
      </c>
    </row>
    <row r="66" spans="1:17" ht="34.5" customHeight="1" x14ac:dyDescent="0.25">
      <c r="A66" s="16"/>
      <c r="B66" s="9"/>
      <c r="C66" s="17"/>
      <c r="D66" s="18"/>
      <c r="E66" s="98" t="s">
        <v>30</v>
      </c>
      <c r="F66" s="98"/>
      <c r="G66" s="98"/>
      <c r="H66" s="98"/>
      <c r="I66" s="98"/>
      <c r="J66" s="10">
        <v>137</v>
      </c>
      <c r="K66" s="13">
        <v>4</v>
      </c>
      <c r="L66" s="13">
        <v>9</v>
      </c>
      <c r="M66" s="45">
        <v>6750095280</v>
      </c>
      <c r="N66" s="11">
        <v>244</v>
      </c>
      <c r="O66" s="21">
        <v>1034000</v>
      </c>
      <c r="P66" s="21">
        <v>1300000</v>
      </c>
      <c r="Q66" s="26">
        <v>1853000</v>
      </c>
    </row>
    <row r="67" spans="1:17" ht="31.5" customHeight="1" x14ac:dyDescent="0.25">
      <c r="A67" s="95" t="s">
        <v>7</v>
      </c>
      <c r="B67" s="96"/>
      <c r="C67" s="96"/>
      <c r="D67" s="96"/>
      <c r="E67" s="96"/>
      <c r="F67" s="96"/>
      <c r="G67" s="96"/>
      <c r="H67" s="96"/>
      <c r="I67" s="97"/>
      <c r="J67" s="7">
        <v>137</v>
      </c>
      <c r="K67" s="15">
        <v>5</v>
      </c>
      <c r="L67" s="15">
        <v>0</v>
      </c>
      <c r="M67" s="44">
        <v>0</v>
      </c>
      <c r="N67" s="8">
        <v>0</v>
      </c>
      <c r="O67" s="20">
        <f>O68</f>
        <v>3304091</v>
      </c>
      <c r="P67" s="20">
        <f>P68</f>
        <v>3650977</v>
      </c>
      <c r="Q67" s="25">
        <f>Q68</f>
        <v>3720657</v>
      </c>
    </row>
    <row r="68" spans="1:17" ht="21.75" customHeight="1" x14ac:dyDescent="0.25">
      <c r="A68" s="16"/>
      <c r="B68" s="9"/>
      <c r="C68" s="92" t="s">
        <v>6</v>
      </c>
      <c r="D68" s="93"/>
      <c r="E68" s="93"/>
      <c r="F68" s="93"/>
      <c r="G68" s="93"/>
      <c r="H68" s="93"/>
      <c r="I68" s="94"/>
      <c r="J68" s="7">
        <v>137</v>
      </c>
      <c r="K68" s="15">
        <v>5</v>
      </c>
      <c r="L68" s="15">
        <v>3</v>
      </c>
      <c r="M68" s="44">
        <v>0</v>
      </c>
      <c r="N68" s="8">
        <v>0</v>
      </c>
      <c r="O68" s="20">
        <f t="shared" ref="O68:Q69" si="4">O70</f>
        <v>3304091</v>
      </c>
      <c r="P68" s="20">
        <f t="shared" si="4"/>
        <v>3650977</v>
      </c>
      <c r="Q68" s="25">
        <f t="shared" si="4"/>
        <v>3720657</v>
      </c>
    </row>
    <row r="69" spans="1:17" ht="62.25" customHeight="1" x14ac:dyDescent="0.25">
      <c r="A69" s="16"/>
      <c r="B69" s="9"/>
      <c r="C69" s="66"/>
      <c r="D69" s="86" t="s">
        <v>63</v>
      </c>
      <c r="E69" s="87"/>
      <c r="F69" s="87"/>
      <c r="G69" s="87"/>
      <c r="H69" s="87"/>
      <c r="I69" s="88"/>
      <c r="J69" s="10">
        <v>137</v>
      </c>
      <c r="K69" s="13">
        <v>5</v>
      </c>
      <c r="L69" s="13">
        <v>3</v>
      </c>
      <c r="M69" s="47">
        <v>0</v>
      </c>
      <c r="N69" s="11">
        <v>0</v>
      </c>
      <c r="O69" s="21">
        <f t="shared" si="4"/>
        <v>3304091</v>
      </c>
      <c r="P69" s="21">
        <f t="shared" si="4"/>
        <v>3650977</v>
      </c>
      <c r="Q69" s="26">
        <f t="shared" si="4"/>
        <v>3720657</v>
      </c>
    </row>
    <row r="70" spans="1:17" ht="46.5" customHeight="1" x14ac:dyDescent="0.25">
      <c r="A70" s="16"/>
      <c r="B70" s="9"/>
      <c r="C70" s="17"/>
      <c r="D70" s="86" t="s">
        <v>50</v>
      </c>
      <c r="E70" s="87"/>
      <c r="F70" s="87"/>
      <c r="G70" s="87"/>
      <c r="H70" s="87"/>
      <c r="I70" s="88"/>
      <c r="J70" s="10">
        <v>137</v>
      </c>
      <c r="K70" s="13">
        <v>5</v>
      </c>
      <c r="L70" s="13">
        <v>3</v>
      </c>
      <c r="M70" s="45">
        <v>6760000000</v>
      </c>
      <c r="N70" s="11">
        <v>0</v>
      </c>
      <c r="O70" s="21">
        <f t="shared" ref="O70:Q72" si="5">O71</f>
        <v>3304091</v>
      </c>
      <c r="P70" s="21">
        <f t="shared" si="5"/>
        <v>3650977</v>
      </c>
      <c r="Q70" s="26">
        <f t="shared" si="5"/>
        <v>3720657</v>
      </c>
    </row>
    <row r="71" spans="1:17" ht="48" customHeight="1" x14ac:dyDescent="0.25">
      <c r="A71" s="16"/>
      <c r="B71" s="9"/>
      <c r="C71" s="17"/>
      <c r="D71" s="63"/>
      <c r="E71" s="86" t="s">
        <v>44</v>
      </c>
      <c r="F71" s="87"/>
      <c r="G71" s="87"/>
      <c r="H71" s="87"/>
      <c r="I71" s="88"/>
      <c r="J71" s="10">
        <v>137</v>
      </c>
      <c r="K71" s="13">
        <v>5</v>
      </c>
      <c r="L71" s="13">
        <v>3</v>
      </c>
      <c r="M71" s="45">
        <v>6760095310</v>
      </c>
      <c r="N71" s="11">
        <v>0</v>
      </c>
      <c r="O71" s="21">
        <f t="shared" si="5"/>
        <v>3304091</v>
      </c>
      <c r="P71" s="21">
        <f t="shared" si="5"/>
        <v>3650977</v>
      </c>
      <c r="Q71" s="26">
        <f t="shared" si="5"/>
        <v>3720657</v>
      </c>
    </row>
    <row r="72" spans="1:17" ht="36.75" customHeight="1" x14ac:dyDescent="0.25">
      <c r="A72" s="16"/>
      <c r="B72" s="9"/>
      <c r="C72" s="17"/>
      <c r="D72" s="18"/>
      <c r="E72" s="18"/>
      <c r="F72" s="99" t="s">
        <v>2</v>
      </c>
      <c r="G72" s="99"/>
      <c r="H72" s="99"/>
      <c r="I72" s="99"/>
      <c r="J72" s="10">
        <v>137</v>
      </c>
      <c r="K72" s="13">
        <v>5</v>
      </c>
      <c r="L72" s="13">
        <v>3</v>
      </c>
      <c r="M72" s="45">
        <v>6760095310</v>
      </c>
      <c r="N72" s="11" t="s">
        <v>1</v>
      </c>
      <c r="O72" s="21">
        <f t="shared" si="5"/>
        <v>3304091</v>
      </c>
      <c r="P72" s="21">
        <f t="shared" si="5"/>
        <v>3650977</v>
      </c>
      <c r="Q72" s="26">
        <f t="shared" si="5"/>
        <v>3720657</v>
      </c>
    </row>
    <row r="73" spans="1:17" ht="32.25" customHeight="1" x14ac:dyDescent="0.25">
      <c r="A73" s="16"/>
      <c r="B73" s="9"/>
      <c r="C73" s="17"/>
      <c r="D73" s="18"/>
      <c r="E73" s="18"/>
      <c r="F73" s="98" t="s">
        <v>30</v>
      </c>
      <c r="G73" s="98"/>
      <c r="H73" s="98"/>
      <c r="I73" s="98"/>
      <c r="J73" s="10">
        <v>137</v>
      </c>
      <c r="K73" s="13">
        <v>5</v>
      </c>
      <c r="L73" s="13">
        <v>3</v>
      </c>
      <c r="M73" s="45">
        <v>6760095310</v>
      </c>
      <c r="N73" s="11">
        <v>244</v>
      </c>
      <c r="O73" s="21">
        <v>3304091</v>
      </c>
      <c r="P73" s="21">
        <v>3650977</v>
      </c>
      <c r="Q73" s="26">
        <v>3720657</v>
      </c>
    </row>
    <row r="74" spans="1:17" ht="15" customHeight="1" x14ac:dyDescent="0.25">
      <c r="A74" s="89" t="s">
        <v>37</v>
      </c>
      <c r="B74" s="90"/>
      <c r="C74" s="90"/>
      <c r="D74" s="90"/>
      <c r="E74" s="90"/>
      <c r="F74" s="90"/>
      <c r="G74" s="90"/>
      <c r="H74" s="90"/>
      <c r="I74" s="91"/>
      <c r="J74" s="38">
        <v>137</v>
      </c>
      <c r="K74" s="39">
        <v>8</v>
      </c>
      <c r="L74" s="39">
        <v>0</v>
      </c>
      <c r="M74" s="48">
        <v>0</v>
      </c>
      <c r="N74" s="40">
        <v>0</v>
      </c>
      <c r="O74" s="20">
        <f>O75</f>
        <v>2464086</v>
      </c>
      <c r="P74" s="35">
        <f>P75</f>
        <v>2469100</v>
      </c>
      <c r="Q74" s="37">
        <f>Q75</f>
        <v>2479100</v>
      </c>
    </row>
    <row r="75" spans="1:17" ht="15" customHeight="1" x14ac:dyDescent="0.25">
      <c r="A75" s="41"/>
      <c r="B75" s="42"/>
      <c r="C75" s="100" t="s">
        <v>5</v>
      </c>
      <c r="D75" s="101"/>
      <c r="E75" s="101"/>
      <c r="F75" s="101"/>
      <c r="G75" s="101"/>
      <c r="H75" s="101"/>
      <c r="I75" s="102"/>
      <c r="J75" s="38">
        <v>137</v>
      </c>
      <c r="K75" s="39">
        <v>8</v>
      </c>
      <c r="L75" s="39">
        <v>1</v>
      </c>
      <c r="M75" s="48">
        <v>0</v>
      </c>
      <c r="N75" s="40">
        <v>0</v>
      </c>
      <c r="O75" s="20">
        <f>O78</f>
        <v>2464086</v>
      </c>
      <c r="P75" s="35">
        <f>P78</f>
        <v>2469100</v>
      </c>
      <c r="Q75" s="37">
        <f>Q78</f>
        <v>2479100</v>
      </c>
    </row>
    <row r="76" spans="1:17" ht="59.25" customHeight="1" x14ac:dyDescent="0.25">
      <c r="A76" s="41"/>
      <c r="B76" s="42"/>
      <c r="C76" s="67"/>
      <c r="D76" s="86" t="s">
        <v>63</v>
      </c>
      <c r="E76" s="87"/>
      <c r="F76" s="87"/>
      <c r="G76" s="87"/>
      <c r="H76" s="87"/>
      <c r="I76" s="88"/>
      <c r="J76" s="10">
        <v>137</v>
      </c>
      <c r="K76" s="13">
        <v>8</v>
      </c>
      <c r="L76" s="13">
        <v>1</v>
      </c>
      <c r="M76" s="45">
        <v>6000000000</v>
      </c>
      <c r="N76" s="11">
        <v>0</v>
      </c>
      <c r="O76" s="21">
        <f t="shared" ref="O76:Q77" si="6">O77</f>
        <v>2464086</v>
      </c>
      <c r="P76" s="21">
        <f t="shared" si="6"/>
        <v>2469100</v>
      </c>
      <c r="Q76" s="26">
        <f t="shared" si="6"/>
        <v>2479100</v>
      </c>
    </row>
    <row r="77" spans="1:17" ht="45" customHeight="1" x14ac:dyDescent="0.25">
      <c r="A77" s="16"/>
      <c r="B77" s="9"/>
      <c r="C77" s="17"/>
      <c r="D77" s="86" t="s">
        <v>51</v>
      </c>
      <c r="E77" s="87"/>
      <c r="F77" s="87"/>
      <c r="G77" s="87"/>
      <c r="H77" s="87"/>
      <c r="I77" s="88"/>
      <c r="J77" s="10">
        <v>137</v>
      </c>
      <c r="K77" s="13">
        <v>8</v>
      </c>
      <c r="L77" s="13">
        <v>1</v>
      </c>
      <c r="M77" s="45">
        <v>6770000000</v>
      </c>
      <c r="N77" s="11">
        <v>0</v>
      </c>
      <c r="O77" s="21">
        <f t="shared" si="6"/>
        <v>2464086</v>
      </c>
      <c r="P77" s="21">
        <f t="shared" si="6"/>
        <v>2469100</v>
      </c>
      <c r="Q77" s="26">
        <f t="shared" si="6"/>
        <v>2479100</v>
      </c>
    </row>
    <row r="78" spans="1:17" ht="48" customHeight="1" x14ac:dyDescent="0.25">
      <c r="A78" s="16"/>
      <c r="B78" s="9"/>
      <c r="C78" s="17"/>
      <c r="D78" s="63"/>
      <c r="E78" s="86" t="s">
        <v>45</v>
      </c>
      <c r="F78" s="87"/>
      <c r="G78" s="87"/>
      <c r="H78" s="87"/>
      <c r="I78" s="88"/>
      <c r="J78" s="10">
        <v>137</v>
      </c>
      <c r="K78" s="13">
        <v>8</v>
      </c>
      <c r="L78" s="13">
        <v>1</v>
      </c>
      <c r="M78" s="45">
        <v>6770095220</v>
      </c>
      <c r="N78" s="11">
        <v>0</v>
      </c>
      <c r="O78" s="21">
        <f>O79+O81</f>
        <v>2464086</v>
      </c>
      <c r="P78" s="21">
        <f>P81+P79</f>
        <v>2469100</v>
      </c>
      <c r="Q78" s="26">
        <f>Q81+Q79</f>
        <v>2479100</v>
      </c>
    </row>
    <row r="79" spans="1:17" ht="30.75" customHeight="1" x14ac:dyDescent="0.25">
      <c r="A79" s="16"/>
      <c r="B79" s="9"/>
      <c r="C79" s="17"/>
      <c r="D79" s="18"/>
      <c r="E79" s="18"/>
      <c r="F79" s="103" t="s">
        <v>2</v>
      </c>
      <c r="G79" s="104"/>
      <c r="H79" s="104"/>
      <c r="I79" s="105"/>
      <c r="J79" s="10">
        <v>137</v>
      </c>
      <c r="K79" s="13">
        <v>8</v>
      </c>
      <c r="L79" s="13">
        <v>1</v>
      </c>
      <c r="M79" s="45">
        <v>6770095220</v>
      </c>
      <c r="N79" s="11">
        <v>240</v>
      </c>
      <c r="O79" s="21">
        <f>O80</f>
        <v>654986</v>
      </c>
      <c r="P79" s="21">
        <f>P80</f>
        <v>660000</v>
      </c>
      <c r="Q79" s="21">
        <f>Q80</f>
        <v>670000</v>
      </c>
    </row>
    <row r="80" spans="1:17" ht="30" customHeight="1" x14ac:dyDescent="0.25">
      <c r="A80" s="16"/>
      <c r="B80" s="9"/>
      <c r="C80" s="17"/>
      <c r="D80" s="18"/>
      <c r="E80" s="18"/>
      <c r="F80" s="132" t="s">
        <v>30</v>
      </c>
      <c r="G80" s="132"/>
      <c r="H80" s="132"/>
      <c r="I80" s="132"/>
      <c r="J80" s="30">
        <v>137</v>
      </c>
      <c r="K80" s="31">
        <v>8</v>
      </c>
      <c r="L80" s="31">
        <v>1</v>
      </c>
      <c r="M80" s="45">
        <v>6770095220</v>
      </c>
      <c r="N80" s="32">
        <v>244</v>
      </c>
      <c r="O80" s="21">
        <v>654986</v>
      </c>
      <c r="P80" s="33">
        <v>660000</v>
      </c>
      <c r="Q80" s="34">
        <v>670000</v>
      </c>
    </row>
    <row r="81" spans="1:17" ht="33" customHeight="1" x14ac:dyDescent="0.25">
      <c r="A81" s="16"/>
      <c r="B81" s="9"/>
      <c r="C81" s="17"/>
      <c r="D81" s="18"/>
      <c r="E81" s="18"/>
      <c r="F81" s="99" t="s">
        <v>46</v>
      </c>
      <c r="G81" s="99"/>
      <c r="H81" s="99"/>
      <c r="I81" s="99"/>
      <c r="J81" s="10">
        <v>137</v>
      </c>
      <c r="K81" s="13">
        <v>8</v>
      </c>
      <c r="L81" s="13">
        <v>1</v>
      </c>
      <c r="M81" s="45">
        <v>6770075080</v>
      </c>
      <c r="N81" s="11">
        <v>0</v>
      </c>
      <c r="O81" s="21">
        <f>O82</f>
        <v>1809100</v>
      </c>
      <c r="P81" s="21">
        <f>P82</f>
        <v>1809100</v>
      </c>
      <c r="Q81" s="21">
        <f>Q82</f>
        <v>1809100</v>
      </c>
    </row>
    <row r="82" spans="1:17" ht="21.75" customHeight="1" x14ac:dyDescent="0.25">
      <c r="A82" s="53"/>
      <c r="B82" s="54"/>
      <c r="C82" s="52"/>
      <c r="D82" s="55"/>
      <c r="E82" s="55"/>
      <c r="F82" s="115" t="s">
        <v>4</v>
      </c>
      <c r="G82" s="116"/>
      <c r="H82" s="116"/>
      <c r="I82" s="117"/>
      <c r="J82" s="10">
        <v>137</v>
      </c>
      <c r="K82" s="13">
        <v>8</v>
      </c>
      <c r="L82" s="13">
        <v>1</v>
      </c>
      <c r="M82" s="45">
        <v>6770075080</v>
      </c>
      <c r="N82" s="11">
        <v>540</v>
      </c>
      <c r="O82" s="21">
        <v>1809100</v>
      </c>
      <c r="P82" s="21">
        <v>1809100</v>
      </c>
      <c r="Q82" s="21">
        <v>1809100</v>
      </c>
    </row>
    <row r="83" spans="1:17" ht="18" customHeight="1" x14ac:dyDescent="0.25">
      <c r="A83" s="124" t="s">
        <v>52</v>
      </c>
      <c r="B83" s="125"/>
      <c r="C83" s="125"/>
      <c r="D83" s="125"/>
      <c r="E83" s="125"/>
      <c r="F83" s="125"/>
      <c r="G83" s="125"/>
      <c r="H83" s="125"/>
      <c r="I83" s="126"/>
      <c r="J83" s="7">
        <v>137</v>
      </c>
      <c r="K83" s="15">
        <v>10</v>
      </c>
      <c r="L83" s="15">
        <v>0</v>
      </c>
      <c r="M83" s="44">
        <v>0</v>
      </c>
      <c r="N83" s="8">
        <v>0</v>
      </c>
      <c r="O83" s="20">
        <f>O86+O90</f>
        <v>267500</v>
      </c>
      <c r="P83" s="20">
        <f>P84+P90</f>
        <v>267500</v>
      </c>
      <c r="Q83" s="25">
        <f>Q84+Q92</f>
        <v>267500</v>
      </c>
    </row>
    <row r="84" spans="1:17" ht="18" customHeight="1" x14ac:dyDescent="0.25">
      <c r="A84" s="50"/>
      <c r="B84" s="51"/>
      <c r="C84" s="51"/>
      <c r="D84" s="51"/>
      <c r="E84" s="51"/>
      <c r="F84" s="118" t="s">
        <v>58</v>
      </c>
      <c r="G84" s="119"/>
      <c r="H84" s="119"/>
      <c r="I84" s="120"/>
      <c r="J84" s="10">
        <v>137</v>
      </c>
      <c r="K84" s="13">
        <v>10</v>
      </c>
      <c r="L84" s="13">
        <v>1</v>
      </c>
      <c r="M84" s="47">
        <v>0</v>
      </c>
      <c r="N84" s="11">
        <v>0</v>
      </c>
      <c r="O84" s="21">
        <f>O89</f>
        <v>267500</v>
      </c>
      <c r="P84" s="21">
        <f>P89</f>
        <v>267500</v>
      </c>
      <c r="Q84" s="26">
        <f>Q89</f>
        <v>267500</v>
      </c>
    </row>
    <row r="85" spans="1:17" ht="58.5" customHeight="1" x14ac:dyDescent="0.25">
      <c r="A85" s="50"/>
      <c r="B85" s="51"/>
      <c r="C85" s="51"/>
      <c r="D85" s="51"/>
      <c r="E85" s="51"/>
      <c r="F85" s="118" t="s">
        <v>63</v>
      </c>
      <c r="G85" s="127"/>
      <c r="H85" s="127"/>
      <c r="I85" s="128"/>
      <c r="J85" s="10">
        <v>137</v>
      </c>
      <c r="K85" s="13">
        <v>10</v>
      </c>
      <c r="L85" s="13">
        <v>1</v>
      </c>
      <c r="M85" s="47">
        <v>600000000</v>
      </c>
      <c r="N85" s="11">
        <v>0</v>
      </c>
      <c r="O85" s="21">
        <f t="shared" ref="O85:Q86" si="7">O88</f>
        <v>267500</v>
      </c>
      <c r="P85" s="21">
        <f t="shared" si="7"/>
        <v>267500</v>
      </c>
      <c r="Q85" s="26">
        <f t="shared" si="7"/>
        <v>267500</v>
      </c>
    </row>
    <row r="86" spans="1:17" ht="59.25" customHeight="1" x14ac:dyDescent="0.25">
      <c r="A86" s="50"/>
      <c r="B86" s="51"/>
      <c r="C86" s="51"/>
      <c r="D86" s="51"/>
      <c r="E86" s="51"/>
      <c r="F86" s="118" t="s">
        <v>59</v>
      </c>
      <c r="G86" s="119"/>
      <c r="H86" s="119"/>
      <c r="I86" s="120"/>
      <c r="J86" s="10">
        <v>137</v>
      </c>
      <c r="K86" s="13">
        <v>10</v>
      </c>
      <c r="L86" s="13">
        <v>1</v>
      </c>
      <c r="M86" s="47">
        <v>671000000</v>
      </c>
      <c r="N86" s="11">
        <v>0</v>
      </c>
      <c r="O86" s="21">
        <f t="shared" si="7"/>
        <v>267500</v>
      </c>
      <c r="P86" s="21">
        <f t="shared" si="7"/>
        <v>267500</v>
      </c>
      <c r="Q86" s="26">
        <f t="shared" si="7"/>
        <v>267500</v>
      </c>
    </row>
    <row r="87" spans="1:17" ht="18" customHeight="1" x14ac:dyDescent="0.25">
      <c r="A87" s="50"/>
      <c r="B87" s="51"/>
      <c r="C87" s="56"/>
      <c r="D87" s="118" t="s">
        <v>60</v>
      </c>
      <c r="E87" s="119"/>
      <c r="F87" s="119"/>
      <c r="G87" s="119"/>
      <c r="H87" s="119"/>
      <c r="I87" s="120"/>
      <c r="J87" s="10">
        <v>137</v>
      </c>
      <c r="K87" s="13">
        <v>10</v>
      </c>
      <c r="L87" s="13">
        <v>1</v>
      </c>
      <c r="M87" s="47">
        <v>6710025050</v>
      </c>
      <c r="N87" s="11">
        <v>0</v>
      </c>
      <c r="O87" s="21">
        <f>O89</f>
        <v>267500</v>
      </c>
      <c r="P87" s="21">
        <f>P89</f>
        <v>267500</v>
      </c>
      <c r="Q87" s="26">
        <f>Q89</f>
        <v>267500</v>
      </c>
    </row>
    <row r="88" spans="1:17" ht="18" customHeight="1" x14ac:dyDescent="0.25">
      <c r="A88" s="50"/>
      <c r="B88" s="51"/>
      <c r="C88" s="56"/>
      <c r="D88" s="56"/>
      <c r="E88" s="119" t="s">
        <v>61</v>
      </c>
      <c r="F88" s="119"/>
      <c r="G88" s="119"/>
      <c r="H88" s="119"/>
      <c r="I88" s="120"/>
      <c r="J88" s="10">
        <v>137</v>
      </c>
      <c r="K88" s="13">
        <v>10</v>
      </c>
      <c r="L88" s="13">
        <v>1</v>
      </c>
      <c r="M88" s="47">
        <v>6710025050</v>
      </c>
      <c r="N88" s="11">
        <v>300</v>
      </c>
      <c r="O88" s="21">
        <f>O89</f>
        <v>267500</v>
      </c>
      <c r="P88" s="21">
        <f>P89</f>
        <v>267500</v>
      </c>
      <c r="Q88" s="26">
        <f>Q89</f>
        <v>267500</v>
      </c>
    </row>
    <row r="89" spans="1:17" ht="18" customHeight="1" x14ac:dyDescent="0.25">
      <c r="A89" s="50"/>
      <c r="B89" s="51"/>
      <c r="C89" s="51"/>
      <c r="D89" s="118" t="s">
        <v>62</v>
      </c>
      <c r="E89" s="119"/>
      <c r="F89" s="119"/>
      <c r="G89" s="119"/>
      <c r="H89" s="119"/>
      <c r="I89" s="120"/>
      <c r="J89" s="10">
        <v>137</v>
      </c>
      <c r="K89" s="13">
        <v>10</v>
      </c>
      <c r="L89" s="13">
        <v>1</v>
      </c>
      <c r="M89" s="47">
        <v>6710025050</v>
      </c>
      <c r="N89" s="11">
        <v>312</v>
      </c>
      <c r="O89" s="21">
        <v>267500</v>
      </c>
      <c r="P89" s="21">
        <v>267500</v>
      </c>
      <c r="Q89" s="26">
        <v>267500</v>
      </c>
    </row>
    <row r="90" spans="1:17" ht="18" customHeight="1" x14ac:dyDescent="0.25">
      <c r="A90" s="16"/>
      <c r="B90" s="9"/>
      <c r="C90" s="121" t="s">
        <v>53</v>
      </c>
      <c r="D90" s="122"/>
      <c r="E90" s="122"/>
      <c r="F90" s="122"/>
      <c r="G90" s="122"/>
      <c r="H90" s="122"/>
      <c r="I90" s="123"/>
      <c r="J90" s="7">
        <v>137</v>
      </c>
      <c r="K90" s="15">
        <v>10</v>
      </c>
      <c r="L90" s="15">
        <v>3</v>
      </c>
      <c r="M90" s="44">
        <v>0</v>
      </c>
      <c r="N90" s="8">
        <v>0</v>
      </c>
      <c r="O90" s="20">
        <v>0</v>
      </c>
      <c r="P90" s="20">
        <v>0</v>
      </c>
      <c r="Q90" s="25">
        <v>0</v>
      </c>
    </row>
    <row r="91" spans="1:17" ht="60" customHeight="1" x14ac:dyDescent="0.25">
      <c r="A91" s="16"/>
      <c r="B91" s="9"/>
      <c r="C91" s="103" t="s">
        <v>63</v>
      </c>
      <c r="D91" s="129"/>
      <c r="E91" s="129"/>
      <c r="F91" s="129"/>
      <c r="G91" s="129"/>
      <c r="H91" s="129"/>
      <c r="I91" s="130"/>
      <c r="J91" s="13">
        <v>137</v>
      </c>
      <c r="K91" s="13">
        <v>10</v>
      </c>
      <c r="L91" s="68">
        <v>3</v>
      </c>
      <c r="M91" s="69">
        <v>0</v>
      </c>
      <c r="N91" s="70">
        <v>0</v>
      </c>
      <c r="O91" s="21">
        <v>0</v>
      </c>
      <c r="P91" s="26">
        <v>0</v>
      </c>
      <c r="Q91" s="26">
        <v>0</v>
      </c>
    </row>
    <row r="92" spans="1:17" ht="49.5" customHeight="1" x14ac:dyDescent="0.25">
      <c r="A92" s="16"/>
      <c r="B92" s="9"/>
      <c r="C92" s="106" t="s">
        <v>54</v>
      </c>
      <c r="D92" s="107"/>
      <c r="E92" s="107"/>
      <c r="F92" s="107"/>
      <c r="G92" s="107"/>
      <c r="H92" s="107"/>
      <c r="I92" s="108"/>
      <c r="J92" s="10">
        <v>137</v>
      </c>
      <c r="K92" s="13">
        <v>10</v>
      </c>
      <c r="L92" s="13">
        <v>3</v>
      </c>
      <c r="M92" s="45">
        <v>6780000000</v>
      </c>
      <c r="N92" s="11">
        <v>0</v>
      </c>
      <c r="O92" s="21">
        <v>0</v>
      </c>
      <c r="P92" s="21">
        <v>0</v>
      </c>
      <c r="Q92" s="26">
        <v>0</v>
      </c>
    </row>
    <row r="93" spans="1:17" ht="48.75" customHeight="1" x14ac:dyDescent="0.25">
      <c r="A93" s="16"/>
      <c r="B93" s="9"/>
      <c r="C93" s="106" t="s">
        <v>55</v>
      </c>
      <c r="D93" s="107"/>
      <c r="E93" s="107"/>
      <c r="F93" s="107"/>
      <c r="G93" s="107"/>
      <c r="H93" s="107"/>
      <c r="I93" s="108"/>
      <c r="J93" s="10">
        <v>137</v>
      </c>
      <c r="K93" s="13">
        <v>10</v>
      </c>
      <c r="L93" s="13">
        <v>3</v>
      </c>
      <c r="M93" s="45">
        <v>6780014970</v>
      </c>
      <c r="N93" s="11">
        <v>0</v>
      </c>
      <c r="O93" s="21">
        <v>0</v>
      </c>
      <c r="P93" s="21">
        <v>0</v>
      </c>
      <c r="Q93" s="26">
        <v>0</v>
      </c>
    </row>
    <row r="94" spans="1:17" ht="31.5" customHeight="1" x14ac:dyDescent="0.25">
      <c r="A94" s="16"/>
      <c r="B94" s="9"/>
      <c r="C94" s="17"/>
      <c r="D94" s="36"/>
      <c r="E94" s="36"/>
      <c r="F94" s="98" t="s">
        <v>56</v>
      </c>
      <c r="G94" s="98"/>
      <c r="H94" s="98"/>
      <c r="I94" s="98"/>
      <c r="J94" s="10">
        <v>137</v>
      </c>
      <c r="K94" s="13">
        <v>10</v>
      </c>
      <c r="L94" s="13">
        <v>3</v>
      </c>
      <c r="M94" s="45">
        <v>6780014970</v>
      </c>
      <c r="N94" s="11">
        <v>500</v>
      </c>
      <c r="O94" s="21">
        <v>0</v>
      </c>
      <c r="P94" s="21">
        <v>0</v>
      </c>
      <c r="Q94" s="26">
        <v>0</v>
      </c>
    </row>
    <row r="95" spans="1:17" ht="33.75" customHeight="1" x14ac:dyDescent="0.25">
      <c r="A95" s="16"/>
      <c r="B95" s="9"/>
      <c r="C95" s="17"/>
      <c r="D95" s="36"/>
      <c r="E95" s="36"/>
      <c r="F95" s="98" t="s">
        <v>4</v>
      </c>
      <c r="G95" s="98"/>
      <c r="H95" s="98"/>
      <c r="I95" s="98"/>
      <c r="J95" s="10">
        <v>137</v>
      </c>
      <c r="K95" s="13">
        <v>10</v>
      </c>
      <c r="L95" s="13">
        <v>3</v>
      </c>
      <c r="M95" s="45">
        <v>6780014970</v>
      </c>
      <c r="N95" s="11">
        <v>540</v>
      </c>
      <c r="O95" s="21">
        <v>0</v>
      </c>
      <c r="P95" s="21">
        <v>0</v>
      </c>
      <c r="Q95" s="26">
        <v>0</v>
      </c>
    </row>
    <row r="96" spans="1:17" ht="15.75" customHeight="1" thickBot="1" x14ac:dyDescent="0.3">
      <c r="A96" s="27"/>
      <c r="B96" s="112" t="s">
        <v>29</v>
      </c>
      <c r="C96" s="113"/>
      <c r="D96" s="113"/>
      <c r="E96" s="113"/>
      <c r="F96" s="113"/>
      <c r="G96" s="113"/>
      <c r="H96" s="113"/>
      <c r="I96" s="114"/>
      <c r="J96" s="14"/>
      <c r="K96" s="14"/>
      <c r="L96" s="14"/>
      <c r="M96" s="28"/>
      <c r="N96" s="28"/>
      <c r="O96" s="29">
        <f>O83+O74+O67+O60+O41+O31+O8</f>
        <v>11898100</v>
      </c>
      <c r="P96" s="29">
        <f>P8+P31+P41+P60+P67+P74+P83</f>
        <v>12235700</v>
      </c>
      <c r="Q96" s="29">
        <f>Q8+Q31+Q41+Q60+Q67+Q74+Q83</f>
        <v>12536400</v>
      </c>
    </row>
    <row r="100" spans="8:8" x14ac:dyDescent="0.25">
      <c r="H100" s="12"/>
    </row>
  </sheetData>
  <mergeCells count="91">
    <mergeCell ref="A7:I7"/>
    <mergeCell ref="A8:I8"/>
    <mergeCell ref="C9:I9"/>
    <mergeCell ref="F15:I15"/>
    <mergeCell ref="E18:I18"/>
    <mergeCell ref="F25:I25"/>
    <mergeCell ref="A31:I31"/>
    <mergeCell ref="D33:I33"/>
    <mergeCell ref="D10:I10"/>
    <mergeCell ref="E12:I12"/>
    <mergeCell ref="F19:I19"/>
    <mergeCell ref="D17:I17"/>
    <mergeCell ref="F14:I14"/>
    <mergeCell ref="F23:I23"/>
    <mergeCell ref="C32:I32"/>
    <mergeCell ref="F24:I24"/>
    <mergeCell ref="D26:I26"/>
    <mergeCell ref="F27:I27"/>
    <mergeCell ref="F28:I28"/>
    <mergeCell ref="F29:I29"/>
    <mergeCell ref="F30:I30"/>
    <mergeCell ref="A4:Q5"/>
    <mergeCell ref="F13:I13"/>
    <mergeCell ref="F20:I20"/>
    <mergeCell ref="C92:I92"/>
    <mergeCell ref="F81:I81"/>
    <mergeCell ref="F79:I79"/>
    <mergeCell ref="E78:I78"/>
    <mergeCell ref="F80:I80"/>
    <mergeCell ref="F35:I35"/>
    <mergeCell ref="F21:I21"/>
    <mergeCell ref="F11:I11"/>
    <mergeCell ref="D16:I16"/>
    <mergeCell ref="F22:I22"/>
    <mergeCell ref="D34:I34"/>
    <mergeCell ref="F37:I37"/>
    <mergeCell ref="F36:I36"/>
    <mergeCell ref="F38:I38"/>
    <mergeCell ref="E66:I66"/>
    <mergeCell ref="A60:I60"/>
    <mergeCell ref="F56:I56"/>
    <mergeCell ref="D64:I64"/>
    <mergeCell ref="D49:I49"/>
    <mergeCell ref="F55:I55"/>
    <mergeCell ref="F46:I46"/>
    <mergeCell ref="F53:I53"/>
    <mergeCell ref="F47:I47"/>
    <mergeCell ref="F54:I54"/>
    <mergeCell ref="F52:I52"/>
    <mergeCell ref="C48:I48"/>
    <mergeCell ref="D63:I63"/>
    <mergeCell ref="D45:I45"/>
    <mergeCell ref="F40:I40"/>
    <mergeCell ref="C93:I93"/>
    <mergeCell ref="F65:I65"/>
    <mergeCell ref="B96:I96"/>
    <mergeCell ref="D77:I77"/>
    <mergeCell ref="F82:I82"/>
    <mergeCell ref="F86:I86"/>
    <mergeCell ref="D87:I87"/>
    <mergeCell ref="F95:I95"/>
    <mergeCell ref="C90:I90"/>
    <mergeCell ref="A83:I83"/>
    <mergeCell ref="F94:I94"/>
    <mergeCell ref="D89:I89"/>
    <mergeCell ref="F85:I85"/>
    <mergeCell ref="C91:I91"/>
    <mergeCell ref="E88:I88"/>
    <mergeCell ref="F84:I84"/>
    <mergeCell ref="F39:I39"/>
    <mergeCell ref="D43:I43"/>
    <mergeCell ref="D44:I44"/>
    <mergeCell ref="C42:I42"/>
    <mergeCell ref="A41:I41"/>
    <mergeCell ref="D50:I50"/>
    <mergeCell ref="E51:I51"/>
    <mergeCell ref="F58:I58"/>
    <mergeCell ref="D62:I62"/>
    <mergeCell ref="F59:I59"/>
    <mergeCell ref="F57:I57"/>
    <mergeCell ref="C61:I61"/>
    <mergeCell ref="D76:I76"/>
    <mergeCell ref="A74:I74"/>
    <mergeCell ref="C68:I68"/>
    <mergeCell ref="A67:I67"/>
    <mergeCell ref="D70:I70"/>
    <mergeCell ref="D69:I69"/>
    <mergeCell ref="F73:I73"/>
    <mergeCell ref="E71:I71"/>
    <mergeCell ref="F72:I72"/>
    <mergeCell ref="C75:I75"/>
  </mergeCells>
  <phoneticPr fontId="9" type="noConversion"/>
  <pageMargins left="0.43307086614173229" right="0.11811023622047245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FO13</dc:creator>
  <cp:lastModifiedBy>Надежда</cp:lastModifiedBy>
  <cp:lastPrinted>2017-12-20T06:28:16Z</cp:lastPrinted>
  <dcterms:created xsi:type="dcterms:W3CDTF">2014-11-25T05:49:02Z</dcterms:created>
  <dcterms:modified xsi:type="dcterms:W3CDTF">2018-11-27T03:49:55Z</dcterms:modified>
</cp:coreProperties>
</file>